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consolidatededison.sharepoint.com/sites/NYCReliabilityContingencyPlan/Shared Documents/General/As Filed Final Versions/RFI/"/>
    </mc:Choice>
  </mc:AlternateContent>
  <xr:revisionPtr revIDLastSave="2" documentId="8_{D3454969-59E7-4C41-A3E6-E15F79920D91}" xr6:coauthVersionLast="47" xr6:coauthVersionMax="47" xr10:uidLastSave="{040B366D-8477-48BB-8FC5-088D428059ED}"/>
  <bookViews>
    <workbookView xWindow="765" yWindow="1815" windowWidth="21600" windowHeight="11175" xr2:uid="{00000000-000D-0000-FFFF-FFFF00000000}"/>
  </bookViews>
  <sheets>
    <sheet name="Summary" sheetId="1" r:id="rId1"/>
    <sheet name="Solution Financials" sheetId="2" r:id="rId2"/>
    <sheet name="ESS 1 Annualized Detail" sheetId="3" r:id="rId3"/>
    <sheet name="Sheet1"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0" i="2" l="1"/>
  <c r="Q21" i="2"/>
  <c r="S72" i="3" l="1" a="1"/>
  <c r="S72" i="3" s="1"/>
  <c r="S73" i="3" a="1"/>
  <c r="S73" i="3" s="1"/>
  <c r="B13" i="3" s="1"/>
  <c r="S74" i="3" a="1"/>
  <c r="S74" i="3" s="1"/>
  <c r="B14" i="3" s="1"/>
  <c r="S75" i="3" a="1"/>
  <c r="S75" i="3" s="1"/>
  <c r="B65" i="3" l="1"/>
  <c r="B52" i="3"/>
  <c r="D52" i="3"/>
  <c r="B20" i="3"/>
  <c r="S23" i="3"/>
  <c r="T21" i="2"/>
  <c r="L30" i="2"/>
  <c r="B67" i="3" l="1"/>
  <c r="M30" i="2"/>
  <c r="B15" i="1" s="1"/>
  <c r="S63" i="3"/>
  <c r="P65" i="3"/>
  <c r="S60" i="3"/>
  <c r="S61" i="3"/>
  <c r="S62" i="3"/>
  <c r="S59" i="3"/>
  <c r="S50" i="3"/>
  <c r="S49" i="3"/>
  <c r="S35" i="3"/>
  <c r="B41" i="3"/>
  <c r="B30" i="3"/>
  <c r="P30" i="3"/>
  <c r="Q30" i="3"/>
  <c r="R30" i="3"/>
  <c r="S38" i="3"/>
  <c r="S36" i="3"/>
  <c r="S37" i="3"/>
  <c r="S39" i="3"/>
  <c r="S24" i="3"/>
  <c r="S25" i="3"/>
  <c r="S26" i="3"/>
  <c r="S27" i="3"/>
  <c r="S28" i="3"/>
  <c r="Q65" i="3"/>
  <c r="R65" i="3"/>
  <c r="P52" i="3"/>
  <c r="P67" i="3" s="1"/>
  <c r="Q52" i="3"/>
  <c r="R52" i="3"/>
  <c r="R67" i="3" s="1"/>
  <c r="P41" i="3"/>
  <c r="Q41" i="3"/>
  <c r="R41" i="3"/>
  <c r="B56" i="3"/>
  <c r="C56" i="3" s="1"/>
  <c r="D56" i="3" s="1"/>
  <c r="E56" i="3" s="1"/>
  <c r="F56" i="3" s="1"/>
  <c r="G56" i="3" s="1"/>
  <c r="H56" i="3" s="1"/>
  <c r="I56" i="3" s="1"/>
  <c r="J56" i="3" s="1"/>
  <c r="K56" i="3" s="1"/>
  <c r="L56" i="3" s="1"/>
  <c r="M56" i="3" s="1"/>
  <c r="N56" i="3" s="1"/>
  <c r="O56" i="3" s="1"/>
  <c r="P56" i="3" s="1"/>
  <c r="Q56" i="3" s="1"/>
  <c r="R56" i="3" s="1"/>
  <c r="B46" i="3"/>
  <c r="C46" i="3" s="1"/>
  <c r="D46" i="3" s="1"/>
  <c r="E46" i="3" s="1"/>
  <c r="F46" i="3" s="1"/>
  <c r="G46" i="3" s="1"/>
  <c r="H46" i="3" s="1"/>
  <c r="I46" i="3" s="1"/>
  <c r="J46" i="3" s="1"/>
  <c r="K46" i="3" s="1"/>
  <c r="L46" i="3" s="1"/>
  <c r="M46" i="3" s="1"/>
  <c r="N46" i="3" s="1"/>
  <c r="O46" i="3" s="1"/>
  <c r="P46" i="3" s="1"/>
  <c r="Q46" i="3" s="1"/>
  <c r="R46" i="3" s="1"/>
  <c r="B32" i="3"/>
  <c r="C32" i="3" s="1"/>
  <c r="D32" i="3" s="1"/>
  <c r="E32" i="3" s="1"/>
  <c r="F32" i="3" s="1"/>
  <c r="G32" i="3" s="1"/>
  <c r="H32" i="3" s="1"/>
  <c r="I32" i="3" s="1"/>
  <c r="J32" i="3" s="1"/>
  <c r="K32" i="3" s="1"/>
  <c r="L32" i="3" s="1"/>
  <c r="M32" i="3" s="1"/>
  <c r="N32" i="3" s="1"/>
  <c r="O32" i="3" s="1"/>
  <c r="P32" i="3" s="1"/>
  <c r="Q32" i="3" s="1"/>
  <c r="R32" i="3" s="1"/>
  <c r="C20" i="3"/>
  <c r="D20" i="3" s="1"/>
  <c r="E20" i="3" s="1"/>
  <c r="F20" i="3" s="1"/>
  <c r="G20" i="3" s="1"/>
  <c r="H20" i="3" s="1"/>
  <c r="I20" i="3" s="1"/>
  <c r="J20" i="3" s="1"/>
  <c r="K20" i="3" s="1"/>
  <c r="L20" i="3" s="1"/>
  <c r="M20" i="3" s="1"/>
  <c r="N20" i="3" s="1"/>
  <c r="O20" i="3" s="1"/>
  <c r="P20" i="3" s="1"/>
  <c r="Q20" i="3" s="1"/>
  <c r="R20" i="3" s="1"/>
  <c r="S65" i="3" l="1"/>
  <c r="Q67" i="3"/>
  <c r="S30" i="3"/>
  <c r="S41" i="3"/>
  <c r="C30" i="2"/>
  <c r="S52" i="3"/>
  <c r="B11" i="3"/>
  <c r="Q22" i="2"/>
  <c r="T22" i="2" s="1"/>
  <c r="Q23" i="2"/>
  <c r="T23" i="2" s="1"/>
  <c r="Q24" i="2"/>
  <c r="T24" i="2" s="1"/>
  <c r="Q25" i="2"/>
  <c r="T25" i="2" s="1"/>
  <c r="Q26" i="2"/>
  <c r="T26" i="2" s="1"/>
  <c r="Q27" i="2"/>
  <c r="T27" i="2" s="1"/>
  <c r="Q28" i="2"/>
  <c r="T28" i="2" s="1"/>
  <c r="Q29" i="2"/>
  <c r="T29" i="2" s="1"/>
  <c r="C41" i="3"/>
  <c r="D41" i="3"/>
  <c r="E41" i="3"/>
  <c r="F41" i="3"/>
  <c r="G41" i="3"/>
  <c r="H41" i="3"/>
  <c r="I41" i="3"/>
  <c r="J41" i="3"/>
  <c r="K41" i="3"/>
  <c r="L41" i="3"/>
  <c r="M41" i="3"/>
  <c r="N41" i="3"/>
  <c r="O41" i="3"/>
  <c r="C65" i="3"/>
  <c r="D65" i="3"/>
  <c r="E65" i="3"/>
  <c r="F65" i="3"/>
  <c r="G65" i="3"/>
  <c r="H65" i="3"/>
  <c r="I65" i="3"/>
  <c r="J65" i="3"/>
  <c r="K65" i="3"/>
  <c r="L65" i="3"/>
  <c r="M65" i="3"/>
  <c r="N65" i="3"/>
  <c r="O65" i="3"/>
  <c r="L52" i="3"/>
  <c r="M52" i="3"/>
  <c r="N52" i="3"/>
  <c r="O52" i="3"/>
  <c r="L30" i="3"/>
  <c r="M30" i="3"/>
  <c r="N30" i="3"/>
  <c r="O30" i="3"/>
  <c r="K30" i="3"/>
  <c r="J30" i="3"/>
  <c r="I30" i="3"/>
  <c r="H30" i="3"/>
  <c r="G30" i="3"/>
  <c r="F30" i="3"/>
  <c r="E30" i="3"/>
  <c r="D30" i="3"/>
  <c r="C30" i="3"/>
  <c r="K52" i="3"/>
  <c r="J52" i="3"/>
  <c r="J67" i="3" s="1"/>
  <c r="I52" i="3"/>
  <c r="H52" i="3"/>
  <c r="G52" i="3"/>
  <c r="F52" i="3"/>
  <c r="E52" i="3"/>
  <c r="C52" i="3"/>
  <c r="O30" i="2"/>
  <c r="B14" i="1"/>
  <c r="R30" i="2"/>
  <c r="B18" i="1" s="1"/>
  <c r="P30" i="2"/>
  <c r="H12" i="3" l="1"/>
  <c r="C67" i="3"/>
  <c r="H14" i="3"/>
  <c r="H13" i="3"/>
  <c r="S67" i="3"/>
  <c r="H10" i="3"/>
  <c r="Q30" i="2"/>
  <c r="D67" i="3"/>
  <c r="H67" i="3"/>
  <c r="M67" i="3"/>
  <c r="O67" i="3"/>
  <c r="K67" i="3"/>
  <c r="G67" i="3"/>
  <c r="N67" i="3"/>
  <c r="E67" i="3"/>
  <c r="L67" i="3"/>
  <c r="I67" i="3"/>
  <c r="F67" i="3"/>
  <c r="T30" i="2"/>
  <c r="B17" i="1" s="1"/>
  <c r="H15"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tc={292BF6B9-E34E-4FC7-A960-5D2DD52D78DD}</author>
  </authors>
  <commentList>
    <comment ref="O19" authorId="0" shapeId="0" xr:uid="{292BF6B9-E34E-4FC7-A960-5D2DD52D78DD}">
      <text>
        <t>[Threaded comment]
Your version of Excel allows you to read this threaded comment; however, any edits to it will get removed if the file is opened in a newer version of Excel. Learn more: https://go.microsoft.com/fwlink/?linkid=870924
Comment:
    We could break down CAPEX into the following:
- Module Costs
- Structural BOS
-EMS
-BMS
-Fire Suppression
- Electrical BOS
- Inverter
-Sales TaxInstallation
Reply:
    Could you incorporate this detail into the CapEx table in the cash flow template tab?</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Siwinski, Casey</author>
  </authors>
  <commentList>
    <comment ref="K9" authorId="0" shapeId="0" xr:uid="{4773AFE6-75F1-4F94-A2EB-670A7469908A}">
      <text>
        <r>
          <rPr>
            <sz val="9"/>
            <color indexed="81"/>
            <rFont val="Tahoma"/>
            <family val="2"/>
          </rPr>
          <t>List assumptions as necessary</t>
        </r>
      </text>
    </comment>
    <comment ref="H12" authorId="0" shapeId="0" xr:uid="{87E94C81-E8BE-49F1-B5CE-9497126B838D}">
      <text>
        <r>
          <rPr>
            <sz val="9"/>
            <color indexed="81"/>
            <rFont val="Tahoma"/>
            <family val="2"/>
          </rPr>
          <t xml:space="preserve">Total Projects cost, in Cash Flow Start Year dollars, for the life of the project.
</t>
        </r>
      </text>
    </comment>
    <comment ref="A49" authorId="0" shapeId="0" xr:uid="{B82E24D6-9FC8-47E7-B9A7-DF4ABC98B89A}">
      <text>
        <r>
          <rPr>
            <sz val="9"/>
            <color indexed="81"/>
            <rFont val="Tahoma"/>
            <family val="2"/>
          </rPr>
          <t xml:space="preserve">Assume 50% of total Con Ed NWS Incentives paid upfront in year of Installation
Please refer to Appendix C for the Incentive Milestone Schedule for Dispatchable Resources. </t>
        </r>
      </text>
    </comment>
    <comment ref="A50" authorId="0" shapeId="0" xr:uid="{99F873D8-2F35-4975-AED4-F8D5CA138182}">
      <text>
        <r>
          <rPr>
            <sz val="9"/>
            <color indexed="81"/>
            <rFont val="Tahoma"/>
            <family val="2"/>
          </rPr>
          <t xml:space="preserve"> - Assume remaining 50% of total Con Ed NWS Incentives disbursed as 10 reservation payments following each summer season for the duration of the contract. 
- Assume Installation Year will include the Installation Payment in May and the 1st Reservation Payment in November
 - Annual reservation payment maximum, to be adjusted based on performance
Please refer to Appendix C for the Incentive Milestone Schedule for Dispatchable Resources.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<sst xmlns="http://schemas.openxmlformats.org/spreadsheetml/2006/main" count="252" uniqueCount="239">
  <si>
    <t xml:space="preserve">For proposals with more than one energy storage system projects, please create a Cash Flow Template tab within this attachment for each individual project. </t>
  </si>
  <si>
    <t>Company Information</t>
  </si>
  <si>
    <t>Company Name</t>
  </si>
  <si>
    <t>Contact Person Name</t>
  </si>
  <si>
    <t>Contact Person Number</t>
  </si>
  <si>
    <t>Contact Person Email</t>
  </si>
  <si>
    <t>Company Experience, years</t>
  </si>
  <si>
    <t>Total Nameplate Load Relief, kW (end of life)</t>
  </si>
  <si>
    <t>Total Energy Capacity, kWh (end of life)</t>
  </si>
  <si>
    <t>Total Customer Contribution</t>
  </si>
  <si>
    <t>Total Con Edison Cost</t>
  </si>
  <si>
    <t>Context</t>
  </si>
  <si>
    <t>Projected Deficiency Period, Hours Ending:</t>
  </si>
  <si>
    <t>Own</t>
  </si>
  <si>
    <t>Lease</t>
  </si>
  <si>
    <t>Other</t>
  </si>
  <si>
    <t>Instructions:</t>
  </si>
  <si>
    <t>Customer/Site Land Agreement (Check all that apply)</t>
  </si>
  <si>
    <t>Please Describe</t>
  </si>
  <si>
    <t xml:space="preserve">Desciption of Other Revenue Streams, if applicable </t>
  </si>
  <si>
    <t>Key</t>
  </si>
  <si>
    <t>Input required</t>
  </si>
  <si>
    <t>CapEx Costs from Cash Flow Template</t>
  </si>
  <si>
    <t>Ongoing Expenses from Cash Flow Template</t>
  </si>
  <si>
    <t>Additional Revenues from Cash Flow Template</t>
  </si>
  <si>
    <t>Con Edison Incentive Requested from Cash Flow Template</t>
  </si>
  <si>
    <t>General Solution Information</t>
  </si>
  <si>
    <t>Technical Capacity -  Inputs Should Match Project Specific Tab</t>
  </si>
  <si>
    <t>Solution Costs - Total Inputs Should Match Project Specific Tab (Nominal $)</t>
  </si>
  <si>
    <t>Revenue Streams</t>
  </si>
  <si>
    <t>Customer Contribution</t>
  </si>
  <si>
    <t>Energy Storage System (ESS) - Projects</t>
  </si>
  <si>
    <t>Total Guaranteed Energy Deliverable to the Point of Interconnection</t>
  </si>
  <si>
    <t>Guaranteed Period (Years)</t>
  </si>
  <si>
    <t>Reactive Power Capacity, kVAR Range (0-100% of nameplate rating) (End of Life)</t>
  </si>
  <si>
    <t>Total Nameplate Capacity, kW (End-of-Life)</t>
  </si>
  <si>
    <t>Total Energy Capacity, kWh (End-of-Life)</t>
  </si>
  <si>
    <t>Dispatchable Duration (Consecutive Hours) (End of Life)</t>
  </si>
  <si>
    <t>Capex Costs</t>
  </si>
  <si>
    <t xml:space="preserve">Ongoing Expenses </t>
  </si>
  <si>
    <t>Total Cost</t>
  </si>
  <si>
    <t>Other Revenue Streams
(if applicable)</t>
  </si>
  <si>
    <t>ESS - Example</t>
  </si>
  <si>
    <t>10MW</t>
  </si>
  <si>
    <t>12MW</t>
  </si>
  <si>
    <t>Lithium-Ion Battery</t>
  </si>
  <si>
    <t>In Development</t>
  </si>
  <si>
    <t>4 to 8</t>
  </si>
  <si>
    <t xml:space="preserve">$Total CapEx </t>
  </si>
  <si>
    <t>$Ongoing Expenses</t>
  </si>
  <si>
    <t>=$Total CapEx + $Ongoing Expenses</t>
  </si>
  <si>
    <t>$Con Edison Incentive</t>
  </si>
  <si>
    <t xml:space="preserve">$Additional Revenues </t>
  </si>
  <si>
    <t>= Total Cost - $Incentive - $Revenue</t>
  </si>
  <si>
    <t>ESS 1</t>
  </si>
  <si>
    <t>ESS 2</t>
  </si>
  <si>
    <t>ESS 3</t>
  </si>
  <si>
    <t>ESS 4</t>
  </si>
  <si>
    <t>ESS 5</t>
  </si>
  <si>
    <t>ESS 6</t>
  </si>
  <si>
    <t>ESS 7</t>
  </si>
  <si>
    <t>ESS 8</t>
  </si>
  <si>
    <t>ESS 9</t>
  </si>
  <si>
    <t>Total</t>
  </si>
  <si>
    <t>NON-EMITTING RELIABILITY SOLUTIONS - CASH FLOW TEMPLATE (CONFIDENTIAL)</t>
  </si>
  <si>
    <t>The Cash Flow Template below helps ensure proposed projects are maximizing available and potential future revenue streams, lowering costs to Con Edison and ratepayers.</t>
  </si>
  <si>
    <t>The template is an example format and not intended to be overly prescriptive.  Respondents can edit based on their proposals and financial models as necessary, provided all requested information is included.</t>
  </si>
  <si>
    <t xml:space="preserve">Cost assumptions should be made in accordance with an interconnection at the local reliability standard. </t>
  </si>
  <si>
    <t>Basic System Information</t>
  </si>
  <si>
    <t>Financials</t>
  </si>
  <si>
    <t>ASSUMPTIONS (list all pricing/costs assumptions)</t>
  </si>
  <si>
    <t>System Need Period, Hours Ending:</t>
  </si>
  <si>
    <t>NWS Incentive $/kW</t>
  </si>
  <si>
    <t>Key assumption #1</t>
  </si>
  <si>
    <t>RFP Respondent:</t>
  </si>
  <si>
    <t>Discount Rate:</t>
  </si>
  <si>
    <t>Key assumption #2</t>
  </si>
  <si>
    <t>Operational Year:</t>
  </si>
  <si>
    <t>Total Project Costs (NPV):</t>
  </si>
  <si>
    <t>Key assumption #3</t>
  </si>
  <si>
    <t>Proposed Load Reduction (kW, End of Life):</t>
  </si>
  <si>
    <t>NWS Incentive (NPV):</t>
  </si>
  <si>
    <t>…</t>
  </si>
  <si>
    <t>Proposed Energy Capacity (kWh, End of Life):</t>
  </si>
  <si>
    <t>Additional Revenue (NPV):</t>
  </si>
  <si>
    <t>Cash Flow Start Year:</t>
  </si>
  <si>
    <t>Customer Contribution (NPV):</t>
  </si>
  <si>
    <t>*Please add more rows as necessary and update formulas where applicable*</t>
  </si>
  <si>
    <t>YEAR</t>
  </si>
  <si>
    <t>CAPITAL EXPENDITURES</t>
  </si>
  <si>
    <t>Site Interconnection (at local reliability)</t>
  </si>
  <si>
    <t>Engineering &amp; Procurement</t>
  </si>
  <si>
    <t>Permitting &amp; Siting</t>
  </si>
  <si>
    <t>Installation Labor and Materials</t>
  </si>
  <si>
    <t>Taxes (please specify)</t>
  </si>
  <si>
    <t>Other Initial Capital Expenditures</t>
  </si>
  <si>
    <t>Total CapEx</t>
  </si>
  <si>
    <t>ONGOING EXPENSES</t>
  </si>
  <si>
    <t>On-going O&amp;M expenses (Materials, Labor, Admin, Service Warranty, etc)</t>
  </si>
  <si>
    <t>Anticipated electric distribution and electric supply charges for Station Use (Avg. $/Year)</t>
  </si>
  <si>
    <t xml:space="preserve">Anticipated electric Distribution Charging Energy Costs (Avg. $/Year) if applicable </t>
  </si>
  <si>
    <t>Other Expenses (please specify)</t>
  </si>
  <si>
    <t>Total Ongoing Expenses</t>
  </si>
  <si>
    <t>INCOME/REVENUE STREAMS</t>
  </si>
  <si>
    <t>For the NWS Program Incentives section, respondents are required to supply their proposed incentive breakdown in accordance with the milestone payment schedule referenced in Appendix C of the RFP. Respondents are welcome to sumbit optional submittals that may describe additional project milestone(s) for NWS review and consideration. Please refer to Appendix C of the RFP for addtional details.</t>
  </si>
  <si>
    <t>Con Edison Incentives</t>
  </si>
  <si>
    <t>Operational Incentive</t>
  </si>
  <si>
    <t>Performance Incentive</t>
  </si>
  <si>
    <t xml:space="preserve"> Program Incentives Subtotal</t>
  </si>
  <si>
    <t>The Additional Revenues section should include anticipated cashflows for revenue streams, tax credits, rebates, or any other potential earnings outside of the NWS Incentive. Potential revenue streams for ESS systems may include, but are not limited to, customer demand bill savings, federal ITC, NYSERDA retail storage incentive, VDER DRV, VDER ICAP, VDER Energy Arbitrage, NYISO Capacity, NYISO Energy, NYISO Ancillary Services, NYISO EDRP, and local city/state tax exemptions. Contracted ESS projects will not be permitted to enroll in programs that conflict with the first right of dispatch requirements of this NWS.</t>
  </si>
  <si>
    <t>Additional Revenue Streams (as applicable)</t>
  </si>
  <si>
    <t>Revenue Stream 1</t>
  </si>
  <si>
    <t>Revenue Stream 2</t>
  </si>
  <si>
    <t>Revenue Stream 3</t>
  </si>
  <si>
    <t>Revenue Stream 4</t>
  </si>
  <si>
    <t>Revenue Stream 5</t>
  </si>
  <si>
    <t>Additional Revenue Streams Subtotal</t>
  </si>
  <si>
    <t>Total Income/Revenue</t>
  </si>
  <si>
    <t>End of Life</t>
  </si>
  <si>
    <t>Demand Reduction</t>
  </si>
  <si>
    <t>Reactive Power Reduction Potential, kVAR Range (Behind the Meter system configuration only)</t>
  </si>
  <si>
    <t>Total Nameplate Capacity, kW</t>
  </si>
  <si>
    <t>Total Energy Capacity, kWh</t>
  </si>
  <si>
    <t>Dispatchable Duration (Consecutive Hours)</t>
  </si>
  <si>
    <t>Operating Inputs</t>
  </si>
  <si>
    <t>Name</t>
  </si>
  <si>
    <t>MW</t>
  </si>
  <si>
    <t>Hours</t>
  </si>
  <si>
    <t>MWh</t>
  </si>
  <si>
    <t>Efficiency</t>
  </si>
  <si>
    <t>Annual Degradation</t>
  </si>
  <si>
    <t>Augmentation Cycle (yrs)</t>
  </si>
  <si>
    <t>Availability</t>
  </si>
  <si>
    <t>Development Dates</t>
  </si>
  <si>
    <t>Development Start</t>
  </si>
  <si>
    <t>Year</t>
  </si>
  <si>
    <t>Development Months</t>
  </si>
  <si>
    <t>Construction Start</t>
  </si>
  <si>
    <t>Construction Months</t>
  </si>
  <si>
    <t>COD</t>
  </si>
  <si>
    <t>COD Year</t>
  </si>
  <si>
    <t>Percent First COD Year</t>
  </si>
  <si>
    <t>Capital Expenses ($/kWh)</t>
  </si>
  <si>
    <t>Developer/EPC Overhead</t>
  </si>
  <si>
    <t>Permitting</t>
  </si>
  <si>
    <t>Land</t>
  </si>
  <si>
    <t>Interconnection</t>
  </si>
  <si>
    <t>Li Battery Packs</t>
  </si>
  <si>
    <t>Structural BOS</t>
  </si>
  <si>
    <t>EMS</t>
  </si>
  <si>
    <t>BMS</t>
  </si>
  <si>
    <t>Fire Suppression</t>
  </si>
  <si>
    <t>Electrical BOS</t>
  </si>
  <si>
    <t>Inverter</t>
  </si>
  <si>
    <t>Sales Tax</t>
  </si>
  <si>
    <t>Installation</t>
  </si>
  <si>
    <t>Sub-Total</t>
  </si>
  <si>
    <t>Contingency Percent</t>
  </si>
  <si>
    <t>Contingency</t>
  </si>
  <si>
    <t>Total ($/kWh)</t>
  </si>
  <si>
    <t>Total Capital</t>
  </si>
  <si>
    <t>$/kW</t>
  </si>
  <si>
    <t>Li Battery Pack % of Total</t>
  </si>
  <si>
    <t>NYSERDA Incentive</t>
  </si>
  <si>
    <t>$/KWh</t>
  </si>
  <si>
    <t>VDER Revenue</t>
  </si>
  <si>
    <t>Energy</t>
  </si>
  <si>
    <t>Discharge Hours Per Year</t>
  </si>
  <si>
    <t>Effective Energy Rate</t>
  </si>
  <si>
    <t>Capacity</t>
  </si>
  <si>
    <t>$/kW-month</t>
  </si>
  <si>
    <t>Months</t>
  </si>
  <si>
    <t>Demand Reduction Value (DRV)</t>
  </si>
  <si>
    <t>Date Start</t>
  </si>
  <si>
    <t>Date Finish</t>
  </si>
  <si>
    <t>Hour Start</t>
  </si>
  <si>
    <t>Hour Finish</t>
  </si>
  <si>
    <t>Days per  week</t>
  </si>
  <si>
    <t>$/kWh (Years 1-10)</t>
  </si>
  <si>
    <t>Term (years)</t>
  </si>
  <si>
    <t>Percent Reduction Post-Term</t>
  </si>
  <si>
    <t>Locational System Relief Value (LSRV)</t>
  </si>
  <si>
    <t>Include</t>
  </si>
  <si>
    <t>$/kW-year</t>
  </si>
  <si>
    <t>Environmental Value</t>
  </si>
  <si>
    <t>$/kWh</t>
  </si>
  <si>
    <t>Charging Rates</t>
  </si>
  <si>
    <t>$/kWh Supply</t>
  </si>
  <si>
    <t>Fixed Charge (monthly)</t>
  </si>
  <si>
    <t>Demand Peak Charge ($/kW-month)</t>
  </si>
  <si>
    <t>Escalation</t>
  </si>
  <si>
    <t>Operating Expenses</t>
  </si>
  <si>
    <t>Labor</t>
  </si>
  <si>
    <t>Administration</t>
  </si>
  <si>
    <t>Overhead</t>
  </si>
  <si>
    <t>Security</t>
  </si>
  <si>
    <t>General Maintenance</t>
  </si>
  <si>
    <t>Expense Escalation</t>
  </si>
  <si>
    <t>Insurance</t>
  </si>
  <si>
    <t>Insurance Rate</t>
  </si>
  <si>
    <t>Property Tax</t>
  </si>
  <si>
    <t>Property Tax Rate (Land)</t>
  </si>
  <si>
    <t>Debt</t>
  </si>
  <si>
    <t>Debt Percent</t>
  </si>
  <si>
    <t>Interest rate</t>
  </si>
  <si>
    <t>Arrangement Fee</t>
  </si>
  <si>
    <t>DS Reserve (months)</t>
  </si>
  <si>
    <t>DSCR</t>
  </si>
  <si>
    <t>LC Fee</t>
  </si>
  <si>
    <t>Book &amp; Tax</t>
  </si>
  <si>
    <t>Book Life</t>
  </si>
  <si>
    <t>Tax Life</t>
  </si>
  <si>
    <t>ITC</t>
  </si>
  <si>
    <t>Monetize ITC</t>
  </si>
  <si>
    <t>Federal Tax Rate</t>
  </si>
  <si>
    <t>State Tax Rate</t>
  </si>
  <si>
    <t>Income Tax rate</t>
  </si>
  <si>
    <t>Development Phase</t>
  </si>
  <si>
    <t>Operational</t>
  </si>
  <si>
    <t>New</t>
  </si>
  <si>
    <t>Populate the cells with each proposed solution including general solution information, kW demand reduction, costs of solution, etc.</t>
  </si>
  <si>
    <t>Type of Storage</t>
  </si>
  <si>
    <t>Chemistry (if applicable)</t>
  </si>
  <si>
    <t>Electrochemical</t>
  </si>
  <si>
    <t>N</t>
  </si>
  <si>
    <r>
      <t>Long Duration (Y/N)</t>
    </r>
    <r>
      <rPr>
        <b/>
        <vertAlign val="superscript"/>
        <sz val="14"/>
        <color theme="1"/>
        <rFont val="Calibri"/>
        <family val="2"/>
        <scheme val="minor"/>
      </rPr>
      <t>1</t>
    </r>
  </si>
  <si>
    <r>
      <t>Development Phase</t>
    </r>
    <r>
      <rPr>
        <b/>
        <vertAlign val="superscript"/>
        <sz val="14"/>
        <color theme="1"/>
        <rFont val="Calibri"/>
        <family val="2"/>
        <scheme val="minor"/>
      </rPr>
      <t>2</t>
    </r>
  </si>
  <si>
    <t>2) Options include: "Operational", "In Development", and "New"</t>
  </si>
  <si>
    <t>3) Refers to incentives paid to customers or solution providers</t>
  </si>
  <si>
    <t>1) Storage systems capable of delivering electricity for 10 or more hours in duration</t>
  </si>
  <si>
    <t xml:space="preserve"> 13 - 21 </t>
  </si>
  <si>
    <t>First Operational  Year</t>
  </si>
  <si>
    <r>
      <rPr>
        <b/>
        <sz val="14"/>
        <color rgb="FF000000"/>
        <rFont val="Calibri"/>
        <scheme val="minor"/>
      </rPr>
      <t>Con Edison Incentive Requested</t>
    </r>
    <r>
      <rPr>
        <b/>
        <vertAlign val="superscript"/>
        <sz val="14"/>
        <color rgb="FF000000"/>
        <rFont val="Calibri"/>
        <scheme val="minor"/>
      </rPr>
      <t>3</t>
    </r>
  </si>
  <si>
    <t xml:space="preserve"> 13 - 21</t>
  </si>
  <si>
    <t>Cost assumptions should be noted in an assumptions list at the top of this sheet</t>
  </si>
  <si>
    <t>Maximum Guaranteed Power Deliverable to the Point of Interconnection</t>
  </si>
  <si>
    <t>System Round Trip Efficiency</t>
  </si>
  <si>
    <t>Please complete and submit one Financial &amp; Savings Template - ESS (Attachment B-2)  for the dispatchable energy storage system projects in your proposed solution.</t>
  </si>
  <si>
    <t>Clean and Non-Emitting Reliability Solutions Financial &amp; Savings Template - ESS (Attachment B-2)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</si>
</sst>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43" formatCode="_(* #,##0.00_);_(* \(#,##0.00\);_(* &quot;-&quot;??_);_(@_)"/>
    <numFmt numFmtId="164" formatCode="&quot;$&quot;#,##0"/>
    <numFmt numFmtId="165" formatCode="_(* #,##0_);_(* \(#,##0\);_(* &quot;-&quot;??_);_(@_)"/>
    <numFmt numFmtId="166" formatCode="_(&quot;$&quot;* #,##0_);_(&quot;$&quot;* \(#,##0\);_(&quot;$&quot;* &quot;-&quot;??_);_(@_)"/>
  </numFmts>
  <fonts count="29" x14ac:knownFonts="1">
    <font>
      <sz val="11"/>
      <color theme="1"/>
      <name val="Calibri"/>
      <family val="2"/>
      <scheme val="minor"/>
    </font>
    <font>
      <sz val="11"/>
      <color rgb="FFFF0000"/>
      <name val="Calibri"/>
      <family val="2"/>
      <scheme val="minor"/>
    </font>
    <font>
      <b/>
      <sz val="11"/>
      <color theme="1"/>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b/>
      <sz val="16"/>
      <color theme="1"/>
      <name val="Calibri"/>
      <family val="2"/>
      <scheme val="minor"/>
    </font>
    <font>
      <i/>
      <sz val="11"/>
      <color theme="1"/>
      <name val="Calibri"/>
      <family val="2"/>
      <scheme val="minor"/>
    </font>
    <font>
      <b/>
      <sz val="14"/>
      <color theme="1"/>
      <name val="Calibri"/>
      <family val="2"/>
      <scheme val="minor"/>
    </font>
    <font>
      <i/>
      <sz val="16"/>
      <name val="Calibri"/>
      <family val="2"/>
      <scheme val="minor"/>
    </font>
    <font>
      <i/>
      <sz val="14"/>
      <color theme="1"/>
      <name val="Calibri"/>
      <family val="2"/>
      <scheme val="minor"/>
    </font>
    <font>
      <b/>
      <sz val="14"/>
      <color theme="0"/>
      <name val="Calibri"/>
      <family val="2"/>
      <scheme val="minor"/>
    </font>
    <font>
      <b/>
      <sz val="16"/>
      <name val="Calibri"/>
      <family val="2"/>
      <scheme val="minor"/>
    </font>
    <font>
      <b/>
      <sz val="12"/>
      <color theme="1"/>
      <name val="Calibri"/>
      <family val="2"/>
      <scheme val="minor"/>
    </font>
    <font>
      <i/>
      <sz val="16"/>
      <color theme="1"/>
      <name val="Calibri"/>
      <family val="2"/>
      <scheme val="minor"/>
    </font>
    <font>
      <i/>
      <sz val="12"/>
      <color theme="1"/>
      <name val="Calibri"/>
      <family val="2"/>
      <scheme val="minor"/>
    </font>
    <font>
      <i/>
      <sz val="12"/>
      <name val="Calibri"/>
      <family val="2"/>
      <scheme val="minor"/>
    </font>
    <font>
      <sz val="9"/>
      <color indexed="81"/>
      <name val="Tahoma"/>
      <family val="2"/>
    </font>
    <font>
      <sz val="11"/>
      <color theme="1"/>
      <name val="Calibri"/>
      <family val="2"/>
      <scheme val="minor"/>
    </font>
    <font>
      <b/>
      <i/>
      <sz val="11"/>
      <color theme="1"/>
      <name val="Calibri"/>
      <family val="2"/>
      <scheme val="minor"/>
    </font>
    <font>
      <b/>
      <u/>
      <sz val="11"/>
      <color theme="1"/>
      <name val="Calibri"/>
      <family val="2"/>
      <scheme val="minor"/>
    </font>
    <font>
      <b/>
      <i/>
      <sz val="12"/>
      <color theme="1"/>
      <name val="Calibri"/>
      <family val="2"/>
      <scheme val="minor"/>
    </font>
    <font>
      <i/>
      <sz val="11"/>
      <name val="Calibri"/>
      <family val="2"/>
      <scheme val="minor"/>
    </font>
    <font>
      <sz val="8"/>
      <name val="Calibri"/>
      <family val="2"/>
      <scheme val="minor"/>
    </font>
    <font>
      <b/>
      <sz val="10"/>
      <color theme="1"/>
      <name val="Calibri"/>
      <family val="2"/>
      <scheme val="minor"/>
    </font>
    <font>
      <b/>
      <vertAlign val="superscript"/>
      <sz val="14"/>
      <color theme="1"/>
      <name val="Calibri"/>
      <family val="2"/>
      <scheme val="minor"/>
    </font>
    <font>
      <b/>
      <sz val="14"/>
      <color rgb="FF000000"/>
      <name val="Calibri"/>
      <scheme val="minor"/>
    </font>
    <font>
      <b/>
      <vertAlign val="superscript"/>
      <sz val="14"/>
      <color rgb="FF000000"/>
      <name val="Calibri"/>
      <scheme val="minor"/>
    </font>
    <font>
      <b/>
      <sz val="14"/>
      <color rgb="FF000000"/>
      <name val="Calibri"/>
      <family val="2"/>
      <scheme val="minor"/>
    </font>
  </fonts>
  <fills count="17">
    <fill>
      <patternFill patternType="none"/>
    </fill>
    <fill>
      <patternFill patternType="gray125"/>
    </fill>
    <fill>
      <patternFill patternType="solid">
        <fgColor rgb="FFFFFF99"/>
        <bgColor indexed="64"/>
      </patternFill>
    </fill>
    <fill>
      <patternFill patternType="solid">
        <fgColor theme="7" tint="0.79998168889431442"/>
        <bgColor indexed="64"/>
      </patternFill>
    </fill>
    <fill>
      <patternFill patternType="solid">
        <fgColor theme="3"/>
        <bgColor indexed="64"/>
      </patternFill>
    </fill>
    <fill>
      <patternFill patternType="solid">
        <fgColor theme="3"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1" tint="4.9989318521683403E-2"/>
        <bgColor indexed="64"/>
      </patternFill>
    </fill>
    <fill>
      <patternFill patternType="solid">
        <fgColor them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0"/>
        <bgColor indexed="64"/>
      </patternFill>
    </fill>
  </fills>
  <borders count="46">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auto="1"/>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medium">
        <color indexed="64"/>
      </right>
      <top/>
      <bottom style="thin">
        <color indexed="64"/>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4">
    <xf numFmtId="0" fontId="0" fillId="0" borderId="0"/>
    <xf numFmtId="43" fontId="18"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cellStyleXfs>
  <cellXfs count="223">
    <xf numFmtId="0" fontId="0" fillId="0" borderId="0" xfId="0"/>
    <xf numFmtId="0" fontId="3" fillId="0" borderId="0" xfId="0" applyFont="1"/>
    <xf numFmtId="0" fontId="4" fillId="0" borderId="0" xfId="0" applyFont="1"/>
    <xf numFmtId="0" fontId="5" fillId="0" borderId="0" xfId="0" applyFont="1"/>
    <xf numFmtId="0" fontId="6" fillId="0" borderId="0" xfId="0" applyFont="1"/>
    <xf numFmtId="0" fontId="0" fillId="0" borderId="0" xfId="0" applyAlignment="1">
      <alignment horizontal="center"/>
    </xf>
    <xf numFmtId="0" fontId="0" fillId="0" borderId="2" xfId="0" applyBorder="1"/>
    <xf numFmtId="0" fontId="0" fillId="0" borderId="3" xfId="0" applyBorder="1"/>
    <xf numFmtId="0" fontId="8" fillId="0" borderId="2" xfId="0" applyFont="1" applyBorder="1"/>
    <xf numFmtId="0" fontId="2" fillId="0" borderId="4" xfId="0" applyFont="1" applyBorder="1"/>
    <xf numFmtId="0" fontId="2" fillId="0" borderId="2" xfId="0" applyFont="1" applyBorder="1"/>
    <xf numFmtId="0" fontId="0" fillId="0" borderId="3" xfId="0" applyBorder="1" applyAlignment="1">
      <alignment horizontal="center"/>
    </xf>
    <xf numFmtId="3" fontId="0" fillId="0" borderId="0" xfId="0" applyNumberFormat="1" applyAlignment="1">
      <alignment horizontal="center"/>
    </xf>
    <xf numFmtId="0" fontId="2" fillId="0" borderId="10" xfId="0" applyFont="1" applyBorder="1"/>
    <xf numFmtId="0" fontId="0" fillId="0" borderId="12" xfId="0" applyBorder="1"/>
    <xf numFmtId="0" fontId="0" fillId="0" borderId="13" xfId="0" applyBorder="1"/>
    <xf numFmtId="0" fontId="6" fillId="0" borderId="0" xfId="0" applyFont="1" applyAlignment="1">
      <alignment horizontal="right" vertical="center"/>
    </xf>
    <xf numFmtId="0" fontId="0" fillId="0" borderId="0" xfId="0" applyAlignment="1">
      <alignment vertical="center" wrapText="1"/>
    </xf>
    <xf numFmtId="0" fontId="4" fillId="0" borderId="0" xfId="0" applyFont="1" applyAlignment="1">
      <alignment horizontal="left" vertical="center" wrapText="1"/>
    </xf>
    <xf numFmtId="0" fontId="11" fillId="4" borderId="1" xfId="0" applyFont="1" applyFill="1" applyBorder="1" applyAlignment="1">
      <alignment horizontal="center" vertical="center"/>
    </xf>
    <xf numFmtId="0" fontId="11" fillId="4" borderId="14" xfId="0" applyFont="1" applyFill="1" applyBorder="1" applyAlignment="1">
      <alignment horizontal="center" vertical="center"/>
    </xf>
    <xf numFmtId="0" fontId="11" fillId="4" borderId="15"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13" fillId="0" borderId="0" xfId="0" applyFont="1" applyAlignment="1">
      <alignment wrapText="1"/>
    </xf>
    <xf numFmtId="0" fontId="8" fillId="0" borderId="0" xfId="0" applyFont="1" applyAlignment="1">
      <alignment vertical="center"/>
    </xf>
    <xf numFmtId="0" fontId="3" fillId="0" borderId="0" xfId="0" applyFont="1" applyAlignment="1">
      <alignment vertical="center"/>
    </xf>
    <xf numFmtId="0" fontId="8" fillId="0" borderId="23" xfId="0" applyFont="1" applyBorder="1" applyAlignment="1">
      <alignment horizontal="left"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4" fillId="0" borderId="0" xfId="0" applyFont="1" applyAlignment="1">
      <alignment wrapText="1"/>
    </xf>
    <xf numFmtId="0" fontId="5" fillId="2" borderId="28" xfId="0" applyFont="1" applyFill="1" applyBorder="1"/>
    <xf numFmtId="0" fontId="15" fillId="2" borderId="28" xfId="0" applyFont="1" applyFill="1" applyBorder="1" applyAlignment="1">
      <alignment horizontal="center"/>
    </xf>
    <xf numFmtId="3" fontId="15" fillId="2" borderId="28" xfId="0" applyNumberFormat="1" applyFont="1" applyFill="1" applyBorder="1" applyAlignment="1">
      <alignment horizontal="center"/>
    </xf>
    <xf numFmtId="0" fontId="15" fillId="2" borderId="30" xfId="0" applyFont="1" applyFill="1" applyBorder="1" applyAlignment="1">
      <alignment horizontal="center"/>
    </xf>
    <xf numFmtId="3" fontId="15" fillId="2" borderId="30" xfId="0" applyNumberFormat="1" applyFont="1" applyFill="1" applyBorder="1" applyAlignment="1">
      <alignment horizontal="center"/>
    </xf>
    <xf numFmtId="0" fontId="8" fillId="0" borderId="23" xfId="0" applyFont="1" applyBorder="1" applyAlignment="1">
      <alignment horizontal="right"/>
    </xf>
    <xf numFmtId="0" fontId="13" fillId="0" borderId="23" xfId="0" applyFont="1" applyBorder="1" applyAlignment="1">
      <alignment horizontal="right"/>
    </xf>
    <xf numFmtId="3" fontId="13" fillId="0" borderId="23" xfId="0" applyNumberFormat="1" applyFont="1" applyBorder="1" applyAlignment="1">
      <alignment horizontal="right"/>
    </xf>
    <xf numFmtId="0" fontId="13" fillId="0" borderId="23" xfId="0" applyFont="1" applyBorder="1" applyAlignment="1">
      <alignment horizontal="center"/>
    </xf>
    <xf numFmtId="3" fontId="13" fillId="0" borderId="22" xfId="0" applyNumberFormat="1" applyFont="1" applyBorder="1" applyAlignment="1">
      <alignment horizontal="right"/>
    </xf>
    <xf numFmtId="164" fontId="13" fillId="0" borderId="24" xfId="0" applyNumberFormat="1" applyFont="1" applyBorder="1"/>
    <xf numFmtId="0" fontId="13" fillId="0" borderId="0" xfId="0" applyFont="1" applyAlignment="1">
      <alignment horizontal="right"/>
    </xf>
    <xf numFmtId="3" fontId="0" fillId="7" borderId="5" xfId="0" applyNumberFormat="1" applyFill="1" applyBorder="1" applyAlignment="1">
      <alignment horizontal="center"/>
    </xf>
    <xf numFmtId="0" fontId="2" fillId="8" borderId="0" xfId="0" applyFont="1" applyFill="1"/>
    <xf numFmtId="0" fontId="0" fillId="8" borderId="0" xfId="0" applyFill="1"/>
    <xf numFmtId="0" fontId="0" fillId="9" borderId="0" xfId="0" applyFill="1"/>
    <xf numFmtId="0" fontId="2" fillId="0" borderId="0" xfId="0" applyFont="1"/>
    <xf numFmtId="0" fontId="7" fillId="0" borderId="0" xfId="0" applyFont="1"/>
    <xf numFmtId="0" fontId="0" fillId="0" borderId="0" xfId="0" applyAlignment="1">
      <alignment horizontal="right"/>
    </xf>
    <xf numFmtId="14" fontId="7" fillId="2" borderId="26" xfId="0" applyNumberFormat="1" applyFont="1" applyFill="1" applyBorder="1"/>
    <xf numFmtId="9" fontId="0" fillId="2" borderId="26" xfId="3" applyFont="1" applyFill="1" applyBorder="1"/>
    <xf numFmtId="0" fontId="19" fillId="0" borderId="0" xfId="0" applyFont="1"/>
    <xf numFmtId="0" fontId="0" fillId="10" borderId="0" xfId="0" applyFill="1"/>
    <xf numFmtId="0" fontId="2" fillId="10" borderId="0" xfId="0" applyFont="1" applyFill="1" applyAlignment="1">
      <alignment horizontal="center"/>
    </xf>
    <xf numFmtId="0" fontId="20" fillId="0" borderId="0" xfId="0" applyFont="1"/>
    <xf numFmtId="0" fontId="2" fillId="0" borderId="5" xfId="0" applyFont="1" applyBorder="1" applyAlignment="1">
      <alignment horizontal="center" vertical="center"/>
    </xf>
    <xf numFmtId="0" fontId="2" fillId="0" borderId="0" xfId="0" applyFont="1" applyAlignment="1">
      <alignment horizontal="center"/>
    </xf>
    <xf numFmtId="44" fontId="0" fillId="0" borderId="0" xfId="0" applyNumberFormat="1"/>
    <xf numFmtId="0" fontId="19" fillId="0" borderId="0" xfId="0" applyFont="1" applyAlignment="1">
      <alignment horizontal="right"/>
    </xf>
    <xf numFmtId="6" fontId="19" fillId="0" borderId="0" xfId="0" applyNumberFormat="1" applyFont="1"/>
    <xf numFmtId="0" fontId="2" fillId="10" borderId="0" xfId="0" applyFont="1" applyFill="1"/>
    <xf numFmtId="0" fontId="2" fillId="11" borderId="0" xfId="0" applyFont="1" applyFill="1" applyAlignment="1">
      <alignment horizontal="center" vertical="center"/>
    </xf>
    <xf numFmtId="0" fontId="19" fillId="0" borderId="0" xfId="0" applyFont="1" applyAlignment="1">
      <alignment horizontal="right" wrapText="1"/>
    </xf>
    <xf numFmtId="0" fontId="7" fillId="0" borderId="0" xfId="0" applyFont="1" applyAlignment="1">
      <alignment horizontal="right"/>
    </xf>
    <xf numFmtId="44" fontId="0" fillId="11" borderId="29" xfId="0" applyNumberFormat="1" applyFill="1" applyBorder="1"/>
    <xf numFmtId="44" fontId="0" fillId="11" borderId="5" xfId="0" applyNumberFormat="1" applyFill="1" applyBorder="1"/>
    <xf numFmtId="0" fontId="7" fillId="2" borderId="0" xfId="0" applyFont="1" applyFill="1"/>
    <xf numFmtId="0" fontId="2" fillId="0" borderId="5" xfId="0" applyFont="1" applyBorder="1" applyAlignment="1">
      <alignment horizontal="center"/>
    </xf>
    <xf numFmtId="44" fontId="0" fillId="11" borderId="0" xfId="0" applyNumberFormat="1" applyFill="1"/>
    <xf numFmtId="44" fontId="2" fillId="0" borderId="0" xfId="0" applyNumberFormat="1" applyFont="1"/>
    <xf numFmtId="0" fontId="0" fillId="0" borderId="0" xfId="0" applyAlignment="1">
      <alignment wrapText="1"/>
    </xf>
    <xf numFmtId="166" fontId="0" fillId="0" borderId="0" xfId="0" applyNumberFormat="1"/>
    <xf numFmtId="166" fontId="2" fillId="0" borderId="0" xfId="0" applyNumberFormat="1" applyFont="1"/>
    <xf numFmtId="166" fontId="19" fillId="0" borderId="0" xfId="0" applyNumberFormat="1" applyFont="1"/>
    <xf numFmtId="0" fontId="7" fillId="0" borderId="0" xfId="0" applyFont="1" applyAlignment="1">
      <alignment wrapText="1"/>
    </xf>
    <xf numFmtId="44" fontId="2" fillId="0" borderId="0" xfId="0" applyNumberFormat="1" applyFont="1" applyAlignment="1">
      <alignment horizontal="center"/>
    </xf>
    <xf numFmtId="0" fontId="2" fillId="12" borderId="5" xfId="0" applyFont="1" applyFill="1" applyBorder="1" applyAlignment="1">
      <alignment horizontal="center" vertical="center"/>
    </xf>
    <xf numFmtId="166" fontId="0" fillId="0" borderId="26" xfId="3" applyNumberFormat="1" applyFont="1" applyBorder="1"/>
    <xf numFmtId="166" fontId="0" fillId="0" borderId="0" xfId="2" applyNumberFormat="1" applyFont="1"/>
    <xf numFmtId="0" fontId="22" fillId="0" borderId="26" xfId="0" applyFont="1" applyBorder="1" applyAlignment="1">
      <alignment horizontal="center"/>
    </xf>
    <xf numFmtId="164" fontId="15" fillId="6" borderId="27" xfId="0" applyNumberFormat="1" applyFont="1" applyFill="1" applyBorder="1" applyAlignment="1">
      <alignment horizontal="center" vertical="center" wrapText="1"/>
    </xf>
    <xf numFmtId="164" fontId="15" fillId="6" borderId="27" xfId="0" applyNumberFormat="1" applyFont="1" applyFill="1" applyBorder="1" applyAlignment="1">
      <alignment horizontal="center" vertical="center"/>
    </xf>
    <xf numFmtId="0" fontId="10" fillId="0" borderId="0" xfId="0" applyFont="1" applyAlignment="1">
      <alignment horizontal="center" vertical="center"/>
    </xf>
    <xf numFmtId="0" fontId="3" fillId="0" borderId="0" xfId="0" applyFont="1" applyAlignment="1">
      <alignment wrapText="1"/>
    </xf>
    <xf numFmtId="0" fontId="8" fillId="0" borderId="0" xfId="0" applyFont="1" applyAlignment="1">
      <alignment vertical="center" wrapText="1"/>
    </xf>
    <xf numFmtId="0" fontId="1" fillId="0" borderId="0" xfId="0" applyFont="1"/>
    <xf numFmtId="0" fontId="11" fillId="0" borderId="0" xfId="0" applyFont="1" applyAlignment="1">
      <alignment vertical="center" wrapText="1"/>
    </xf>
    <xf numFmtId="0" fontId="14" fillId="6" borderId="25" xfId="0" applyFont="1" applyFill="1" applyBorder="1" applyAlignment="1">
      <alignment vertical="center"/>
    </xf>
    <xf numFmtId="0" fontId="15" fillId="6" borderId="25" xfId="0" applyFont="1" applyFill="1" applyBorder="1" applyAlignment="1">
      <alignment horizontal="center" vertical="center"/>
    </xf>
    <xf numFmtId="3" fontId="15" fillId="6" borderId="25" xfId="0" applyNumberFormat="1" applyFont="1" applyFill="1" applyBorder="1" applyAlignment="1">
      <alignment horizontal="center" vertical="center"/>
    </xf>
    <xf numFmtId="0" fontId="16" fillId="6" borderId="25" xfId="0" applyFont="1" applyFill="1" applyBorder="1" applyAlignment="1">
      <alignment horizontal="center" vertical="center"/>
    </xf>
    <xf numFmtId="0" fontId="7" fillId="0" borderId="26" xfId="0" applyFont="1" applyBorder="1"/>
    <xf numFmtId="44" fontId="0" fillId="2" borderId="5" xfId="2" applyFont="1" applyFill="1" applyBorder="1"/>
    <xf numFmtId="0" fontId="15" fillId="6" borderId="25" xfId="0" applyFont="1" applyFill="1" applyBorder="1" applyAlignment="1">
      <alignment horizontal="center" vertical="center" wrapText="1"/>
    </xf>
    <xf numFmtId="0" fontId="0" fillId="2" borderId="28" xfId="0" applyFill="1" applyBorder="1" applyAlignment="1">
      <alignment horizontal="center"/>
    </xf>
    <xf numFmtId="0" fontId="0" fillId="2" borderId="30" xfId="0" applyFill="1" applyBorder="1" applyAlignment="1">
      <alignment horizontal="center"/>
    </xf>
    <xf numFmtId="0" fontId="21" fillId="0" borderId="0" xfId="0" applyFont="1" applyAlignment="1">
      <alignment horizontal="center"/>
    </xf>
    <xf numFmtId="164" fontId="13" fillId="0" borderId="32" xfId="0" applyNumberFormat="1" applyFont="1" applyBorder="1"/>
    <xf numFmtId="0" fontId="0" fillId="2" borderId="26" xfId="1" applyNumberFormat="1" applyFont="1" applyFill="1" applyBorder="1" applyAlignment="1">
      <alignment horizontal="center"/>
    </xf>
    <xf numFmtId="44" fontId="0" fillId="7" borderId="5" xfId="2" applyFont="1" applyFill="1" applyBorder="1" applyAlignment="1">
      <alignment horizontal="center"/>
    </xf>
    <xf numFmtId="44" fontId="0" fillId="7" borderId="11" xfId="2" applyFont="1" applyFill="1" applyBorder="1" applyAlignment="1">
      <alignment horizontal="center"/>
    </xf>
    <xf numFmtId="0" fontId="8" fillId="0" borderId="22" xfId="0" applyFont="1" applyBorder="1" applyAlignment="1">
      <alignment horizontal="center" vertical="center" wrapText="1"/>
    </xf>
    <xf numFmtId="0" fontId="15" fillId="6" borderId="33" xfId="0" applyFont="1" applyFill="1" applyBorder="1" applyAlignment="1">
      <alignment horizontal="center" vertical="center"/>
    </xf>
    <xf numFmtId="0" fontId="15" fillId="2" borderId="9" xfId="0" applyFont="1" applyFill="1" applyBorder="1" applyAlignment="1">
      <alignment horizontal="center"/>
    </xf>
    <xf numFmtId="0" fontId="15" fillId="2" borderId="18" xfId="0" applyFont="1" applyFill="1" applyBorder="1" applyAlignment="1">
      <alignment horizontal="center"/>
    </xf>
    <xf numFmtId="3" fontId="15" fillId="6" borderId="33" xfId="0" applyNumberFormat="1" applyFont="1" applyFill="1" applyBorder="1" applyAlignment="1">
      <alignment horizontal="center" vertical="center"/>
    </xf>
    <xf numFmtId="164" fontId="3" fillId="9" borderId="5" xfId="0" applyNumberFormat="1" applyFont="1" applyFill="1" applyBorder="1"/>
    <xf numFmtId="164" fontId="3" fillId="9" borderId="31" xfId="0" applyNumberFormat="1" applyFont="1" applyFill="1" applyBorder="1"/>
    <xf numFmtId="166" fontId="19" fillId="9" borderId="0" xfId="2" applyNumberFormat="1" applyFont="1" applyFill="1"/>
    <xf numFmtId="166" fontId="2" fillId="9" borderId="0" xfId="2" applyNumberFormat="1" applyFont="1" applyFill="1"/>
    <xf numFmtId="164" fontId="3" fillId="13" borderId="5" xfId="0" applyNumberFormat="1" applyFont="1" applyFill="1" applyBorder="1"/>
    <xf numFmtId="164" fontId="3" fillId="13" borderId="31" xfId="0" applyNumberFormat="1" applyFont="1" applyFill="1" applyBorder="1"/>
    <xf numFmtId="0" fontId="0" fillId="9" borderId="26" xfId="0" applyFill="1" applyBorder="1" applyAlignment="1">
      <alignment horizontal="left" vertical="center"/>
    </xf>
    <xf numFmtId="0" fontId="0" fillId="9" borderId="5" xfId="0" applyFill="1" applyBorder="1"/>
    <xf numFmtId="0" fontId="7" fillId="9" borderId="5" xfId="0" applyFont="1" applyFill="1" applyBorder="1"/>
    <xf numFmtId="0" fontId="20" fillId="13" borderId="0" xfId="0" applyFont="1" applyFill="1"/>
    <xf numFmtId="0" fontId="0" fillId="13" borderId="5" xfId="0" applyFill="1" applyBorder="1" applyAlignment="1">
      <alignment wrapText="1"/>
    </xf>
    <xf numFmtId="0" fontId="7" fillId="13" borderId="5" xfId="0" applyFont="1" applyFill="1" applyBorder="1"/>
    <xf numFmtId="166" fontId="19" fillId="13" borderId="0" xfId="2" applyNumberFormat="1" applyFont="1" applyFill="1"/>
    <xf numFmtId="166" fontId="0" fillId="13" borderId="0" xfId="2" applyNumberFormat="1" applyFont="1" applyFill="1"/>
    <xf numFmtId="0" fontId="7" fillId="14" borderId="5" xfId="0" applyFont="1" applyFill="1" applyBorder="1"/>
    <xf numFmtId="166" fontId="19" fillId="14" borderId="0" xfId="2" applyNumberFormat="1" applyFont="1" applyFill="1"/>
    <xf numFmtId="166" fontId="2" fillId="14" borderId="0" xfId="2" applyNumberFormat="1" applyFont="1" applyFill="1"/>
    <xf numFmtId="166" fontId="19" fillId="15" borderId="0" xfId="2" applyNumberFormat="1" applyFont="1" applyFill="1"/>
    <xf numFmtId="166" fontId="2" fillId="15" borderId="0" xfId="2" applyNumberFormat="1" applyFont="1" applyFill="1"/>
    <xf numFmtId="0" fontId="0" fillId="15" borderId="5" xfId="0" applyFill="1" applyBorder="1"/>
    <xf numFmtId="0" fontId="0" fillId="15" borderId="5" xfId="0" applyFill="1" applyBorder="1" applyAlignment="1">
      <alignment wrapText="1"/>
    </xf>
    <xf numFmtId="0" fontId="19" fillId="9" borderId="0" xfId="0" applyFont="1" applyFill="1" applyAlignment="1">
      <alignment horizontal="right"/>
    </xf>
    <xf numFmtId="0" fontId="19" fillId="13" borderId="0" xfId="0" applyFont="1" applyFill="1" applyAlignment="1">
      <alignment horizontal="right"/>
    </xf>
    <xf numFmtId="0" fontId="19" fillId="14" borderId="0" xfId="0" applyFont="1" applyFill="1" applyAlignment="1">
      <alignment horizontal="right"/>
    </xf>
    <xf numFmtId="0" fontId="19" fillId="15" borderId="0" xfId="0" applyFont="1" applyFill="1" applyAlignment="1">
      <alignment horizontal="right" wrapText="1"/>
    </xf>
    <xf numFmtId="0" fontId="6" fillId="9" borderId="5" xfId="0" applyFont="1" applyFill="1" applyBorder="1"/>
    <xf numFmtId="0" fontId="6" fillId="13" borderId="5" xfId="0" applyFont="1" applyFill="1" applyBorder="1"/>
    <xf numFmtId="0" fontId="6" fillId="14" borderId="5" xfId="0" applyFont="1" applyFill="1" applyBorder="1"/>
    <xf numFmtId="0" fontId="6" fillId="15" borderId="5" xfId="0" applyFont="1" applyFill="1" applyBorder="1"/>
    <xf numFmtId="0" fontId="7" fillId="0" borderId="0" xfId="0" applyFont="1" applyAlignment="1">
      <alignment horizontal="left" vertical="center" wrapText="1"/>
    </xf>
    <xf numFmtId="0" fontId="20" fillId="0" borderId="2" xfId="0" applyFont="1" applyBorder="1" applyAlignment="1">
      <alignment horizontal="right"/>
    </xf>
    <xf numFmtId="0" fontId="0" fillId="0" borderId="2" xfId="0" applyBorder="1" applyAlignment="1">
      <alignment horizontal="right"/>
    </xf>
    <xf numFmtId="0" fontId="12" fillId="2" borderId="0" xfId="0" applyFont="1" applyFill="1" applyAlignment="1">
      <alignment horizontal="center" vertical="center"/>
    </xf>
    <xf numFmtId="37" fontId="0" fillId="2" borderId="5" xfId="2" applyNumberFormat="1" applyFont="1" applyFill="1" applyBorder="1"/>
    <xf numFmtId="165" fontId="0" fillId="16" borderId="26" xfId="1" applyNumberFormat="1" applyFont="1" applyFill="1" applyBorder="1"/>
    <xf numFmtId="0" fontId="20" fillId="0" borderId="0" xfId="0" applyFont="1" applyAlignment="1">
      <alignment horizontal="right"/>
    </xf>
    <xf numFmtId="0" fontId="15" fillId="2" borderId="28" xfId="0" applyFont="1" applyFill="1" applyBorder="1" applyAlignment="1">
      <alignment horizontal="center" wrapText="1"/>
    </xf>
    <xf numFmtId="0" fontId="2" fillId="0" borderId="0" xfId="0" applyFont="1" applyAlignment="1">
      <alignment horizontal="right"/>
    </xf>
    <xf numFmtId="0" fontId="0" fillId="9" borderId="5" xfId="0" applyFill="1" applyBorder="1" applyAlignment="1">
      <alignment wrapText="1"/>
    </xf>
    <xf numFmtId="0" fontId="12" fillId="2" borderId="16"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19"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3" xfId="0" applyFont="1" applyFill="1" applyBorder="1" applyAlignment="1">
      <alignment horizontal="center" vertical="center"/>
    </xf>
    <xf numFmtId="0" fontId="6" fillId="5" borderId="22" xfId="0" applyFont="1" applyFill="1" applyBorder="1" applyAlignment="1">
      <alignment vertical="center"/>
    </xf>
    <xf numFmtId="0" fontId="8" fillId="0" borderId="36" xfId="0" applyFont="1" applyBorder="1" applyAlignment="1">
      <alignment horizontal="center" vertical="center" wrapText="1"/>
    </xf>
    <xf numFmtId="164" fontId="15" fillId="6" borderId="37" xfId="0" quotePrefix="1" applyNumberFormat="1" applyFont="1" applyFill="1" applyBorder="1" applyAlignment="1">
      <alignment horizontal="center" vertical="center" wrapText="1"/>
    </xf>
    <xf numFmtId="164" fontId="3" fillId="0" borderId="7" xfId="0" applyNumberFormat="1" applyFont="1" applyBorder="1"/>
    <xf numFmtId="164" fontId="13" fillId="0" borderId="36" xfId="0" applyNumberFormat="1" applyFont="1" applyBorder="1"/>
    <xf numFmtId="0" fontId="8" fillId="0" borderId="38" xfId="0" applyFont="1" applyBorder="1" applyAlignment="1">
      <alignment horizontal="center" vertical="center" wrapText="1"/>
    </xf>
    <xf numFmtId="164" fontId="15" fillId="6" borderId="29" xfId="0" quotePrefix="1" applyNumberFormat="1" applyFont="1" applyFill="1" applyBorder="1" applyAlignment="1">
      <alignment horizontal="center" vertical="center" wrapText="1"/>
    </xf>
    <xf numFmtId="164" fontId="3" fillId="0" borderId="29" xfId="0" applyNumberFormat="1" applyFont="1" applyBorder="1"/>
    <xf numFmtId="164" fontId="13" fillId="0" borderId="39" xfId="0" applyNumberFormat="1" applyFont="1" applyBorder="1"/>
    <xf numFmtId="0" fontId="8" fillId="0" borderId="41" xfId="0" applyFont="1" applyBorder="1" applyAlignment="1">
      <alignment horizontal="center" vertical="center" wrapText="1"/>
    </xf>
    <xf numFmtId="164" fontId="15" fillId="6" borderId="42" xfId="0" applyNumberFormat="1" applyFont="1" applyFill="1" applyBorder="1" applyAlignment="1">
      <alignment horizontal="center" vertical="center" wrapText="1"/>
    </xf>
    <xf numFmtId="164" fontId="15" fillId="6" borderId="43" xfId="0" applyNumberFormat="1" applyFont="1" applyFill="1" applyBorder="1" applyAlignment="1">
      <alignment horizontal="center" vertical="center" wrapText="1"/>
    </xf>
    <xf numFmtId="164" fontId="3" fillId="14" borderId="4" xfId="0" applyNumberFormat="1" applyFont="1" applyFill="1" applyBorder="1"/>
    <xf numFmtId="164" fontId="3" fillId="15" borderId="6" xfId="0" applyNumberFormat="1" applyFont="1" applyFill="1" applyBorder="1"/>
    <xf numFmtId="164" fontId="3" fillId="14" borderId="44" xfId="0" applyNumberFormat="1" applyFont="1" applyFill="1" applyBorder="1"/>
    <xf numFmtId="164" fontId="3" fillId="15" borderId="45" xfId="0" applyNumberFormat="1" applyFont="1" applyFill="1" applyBorder="1"/>
    <xf numFmtId="164" fontId="13" fillId="0" borderId="35" xfId="0" applyNumberFormat="1" applyFont="1" applyBorder="1"/>
    <xf numFmtId="0" fontId="6" fillId="0" borderId="0" xfId="0" applyFont="1" applyAlignment="1">
      <alignment horizontal="right"/>
    </xf>
    <xf numFmtId="0" fontId="6" fillId="15" borderId="0" xfId="0" applyFont="1" applyFill="1"/>
    <xf numFmtId="0" fontId="11" fillId="0" borderId="0" xfId="0" applyFont="1" applyAlignment="1">
      <alignment horizontal="center" vertical="center"/>
    </xf>
    <xf numFmtId="0" fontId="9" fillId="0" borderId="0" xfId="0" applyFont="1" applyAlignment="1">
      <alignment horizontal="center" vertical="center"/>
    </xf>
    <xf numFmtId="0" fontId="12" fillId="0" borderId="0" xfId="0" applyFont="1" applyAlignment="1">
      <alignment horizontal="center" vertical="center"/>
    </xf>
    <xf numFmtId="0" fontId="1" fillId="0" borderId="0" xfId="0" applyFont="1" applyAlignment="1">
      <alignment horizontal="center"/>
    </xf>
    <xf numFmtId="9" fontId="0" fillId="0" borderId="0" xfId="3" applyFont="1" applyFill="1" applyBorder="1"/>
    <xf numFmtId="0" fontId="6" fillId="0" borderId="0" xfId="0" applyFont="1" applyAlignment="1">
      <alignment wrapText="1"/>
    </xf>
    <xf numFmtId="0" fontId="11" fillId="16" borderId="0" xfId="0" applyFont="1" applyFill="1" applyAlignment="1">
      <alignment vertical="center" wrapText="1"/>
    </xf>
    <xf numFmtId="0" fontId="1" fillId="16" borderId="0" xfId="0" applyFont="1" applyFill="1"/>
    <xf numFmtId="0" fontId="11" fillId="16" borderId="0" xfId="0" applyFont="1" applyFill="1" applyAlignment="1">
      <alignment horizontal="center" vertical="center" wrapText="1"/>
    </xf>
    <xf numFmtId="0" fontId="1" fillId="16" borderId="0" xfId="0" applyFont="1" applyFill="1" applyAlignment="1">
      <alignment horizontal="center"/>
    </xf>
    <xf numFmtId="9" fontId="16" fillId="6" borderId="25" xfId="0" applyNumberFormat="1" applyFont="1" applyFill="1" applyBorder="1" applyAlignment="1">
      <alignment horizontal="center" vertical="center"/>
    </xf>
    <xf numFmtId="9" fontId="15" fillId="6" borderId="25" xfId="0" quotePrefix="1" applyNumberFormat="1" applyFont="1" applyFill="1" applyBorder="1" applyAlignment="1">
      <alignment horizontal="center" vertical="center"/>
    </xf>
    <xf numFmtId="0" fontId="9" fillId="0" borderId="0" xfId="0" applyFont="1" applyAlignment="1">
      <alignment horizontal="center"/>
    </xf>
    <xf numFmtId="0" fontId="10" fillId="0" borderId="0" xfId="0" applyFont="1" applyAlignment="1">
      <alignment horizontal="left" vertical="center" wrapText="1"/>
    </xf>
    <xf numFmtId="0" fontId="6" fillId="0" borderId="0" xfId="0" applyFont="1" applyAlignment="1">
      <alignment horizontal="center" vertical="center"/>
    </xf>
    <xf numFmtId="0" fontId="28" fillId="0" borderId="40" xfId="0" applyFont="1" applyBorder="1" applyAlignment="1">
      <alignment horizontal="center" vertical="center" wrapText="1"/>
    </xf>
    <xf numFmtId="0" fontId="6" fillId="0" borderId="0" xfId="0" applyFont="1" applyAlignment="1">
      <alignment horizontal="left"/>
    </xf>
    <xf numFmtId="0" fontId="0" fillId="3" borderId="5" xfId="0" applyFill="1" applyBorder="1" applyAlignment="1">
      <alignment horizontal="center"/>
    </xf>
    <xf numFmtId="0" fontId="0" fillId="3" borderId="6" xfId="0" applyFill="1" applyBorder="1" applyAlignment="1">
      <alignment horizontal="center"/>
    </xf>
    <xf numFmtId="0" fontId="7" fillId="0" borderId="0" xfId="0" applyFont="1" applyAlignment="1">
      <alignment horizontal="left" vertical="center" wrapText="1"/>
    </xf>
    <xf numFmtId="0" fontId="0" fillId="3" borderId="7" xfId="0" applyFill="1" applyBorder="1" applyAlignment="1">
      <alignment horizontal="center"/>
    </xf>
    <xf numFmtId="0" fontId="0" fillId="3" borderId="8" xfId="0" applyFill="1" applyBorder="1" applyAlignment="1">
      <alignment horizontal="center"/>
    </xf>
    <xf numFmtId="0" fontId="0" fillId="3" borderId="9" xfId="0" applyFill="1" applyBorder="1" applyAlignment="1">
      <alignment horizontal="center"/>
    </xf>
    <xf numFmtId="0" fontId="3" fillId="0" borderId="14" xfId="0" applyFont="1" applyBorder="1" applyAlignment="1">
      <alignment horizontal="left"/>
    </xf>
    <xf numFmtId="0" fontId="3" fillId="0" borderId="0" xfId="0" applyFont="1" applyAlignment="1">
      <alignment horizontal="left"/>
    </xf>
    <xf numFmtId="0" fontId="9" fillId="0" borderId="0" xfId="0" applyFont="1" applyAlignment="1">
      <alignment horizontal="center"/>
    </xf>
    <xf numFmtId="0" fontId="6" fillId="0" borderId="0" xfId="0" applyFont="1" applyAlignment="1">
      <alignment horizontal="right" vertical="center"/>
    </xf>
    <xf numFmtId="0" fontId="10" fillId="0" borderId="0" xfId="0" applyFont="1" applyAlignment="1">
      <alignment horizontal="left" vertical="center" wrapText="1"/>
    </xf>
    <xf numFmtId="0" fontId="11" fillId="4" borderId="0" xfId="0" applyFont="1" applyFill="1" applyAlignment="1">
      <alignment horizontal="center" vertical="center" wrapText="1"/>
    </xf>
    <xf numFmtId="0" fontId="11" fillId="4" borderId="3" xfId="0" applyFont="1" applyFill="1" applyBorder="1" applyAlignment="1">
      <alignment horizontal="center" vertical="center" wrapText="1"/>
    </xf>
    <xf numFmtId="0" fontId="6" fillId="5" borderId="20" xfId="0" applyFont="1" applyFill="1" applyBorder="1" applyAlignment="1">
      <alignment horizontal="center" vertical="center"/>
    </xf>
    <xf numFmtId="0" fontId="6" fillId="5" borderId="21" xfId="0" applyFont="1" applyFill="1" applyBorder="1" applyAlignment="1">
      <alignment horizontal="center" vertical="center"/>
    </xf>
    <xf numFmtId="0" fontId="6" fillId="5" borderId="20" xfId="0" applyFont="1" applyFill="1" applyBorder="1" applyAlignment="1">
      <alignment horizontal="center" vertical="center" wrapText="1"/>
    </xf>
    <xf numFmtId="0" fontId="6" fillId="5" borderId="21" xfId="0" applyFont="1" applyFill="1" applyBorder="1" applyAlignment="1">
      <alignment horizontal="center" vertical="center" wrapText="1"/>
    </xf>
    <xf numFmtId="0" fontId="6" fillId="5" borderId="32"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22" xfId="0" applyFont="1" applyFill="1" applyBorder="1" applyAlignment="1">
      <alignment horizontal="center" vertical="center" wrapText="1"/>
    </xf>
    <xf numFmtId="0" fontId="6" fillId="0" borderId="0" xfId="0" applyFont="1" applyAlignment="1">
      <alignment horizontal="center" vertical="center"/>
    </xf>
    <xf numFmtId="0" fontId="1" fillId="2" borderId="0" xfId="0" applyFont="1" applyFill="1" applyAlignment="1">
      <alignment horizontal="center"/>
    </xf>
    <xf numFmtId="0" fontId="21" fillId="0" borderId="0" xfId="0" applyFont="1" applyAlignment="1">
      <alignment horizontal="center"/>
    </xf>
    <xf numFmtId="0" fontId="2" fillId="0" borderId="34" xfId="0" applyFont="1" applyBorder="1" applyAlignment="1">
      <alignment horizontal="center"/>
    </xf>
    <xf numFmtId="0" fontId="2" fillId="0" borderId="0" xfId="0" applyFont="1" applyAlignment="1">
      <alignment horizontal="center"/>
    </xf>
    <xf numFmtId="0" fontId="20" fillId="9" borderId="0" xfId="0" applyFont="1" applyFill="1" applyAlignment="1">
      <alignment horizontal="left" vertical="center"/>
    </xf>
    <xf numFmtId="0" fontId="20" fillId="9" borderId="26" xfId="0" applyFont="1" applyFill="1" applyBorder="1" applyAlignment="1">
      <alignment horizontal="left" vertical="center"/>
    </xf>
    <xf numFmtId="0" fontId="2" fillId="0" borderId="34" xfId="0" applyFont="1" applyBorder="1" applyAlignment="1">
      <alignment horizontal="center" wrapText="1"/>
    </xf>
    <xf numFmtId="0" fontId="24" fillId="14" borderId="0" xfId="0" applyFont="1" applyFill="1" applyAlignment="1">
      <alignment horizontal="left" vertical="center" indent="1"/>
    </xf>
    <xf numFmtId="0" fontId="24" fillId="14" borderId="26" xfId="0" applyFont="1" applyFill="1" applyBorder="1" applyAlignment="1">
      <alignment horizontal="left" vertical="center" indent="1"/>
    </xf>
    <xf numFmtId="0" fontId="24" fillId="15" borderId="0" xfId="0" applyFont="1" applyFill="1" applyAlignment="1">
      <alignment horizontal="left" vertical="center" indent="1"/>
    </xf>
    <xf numFmtId="0" fontId="24" fillId="15" borderId="26" xfId="0" applyFont="1" applyFill="1" applyBorder="1" applyAlignment="1">
      <alignment horizontal="left" vertical="center" indent="1"/>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Tally, Michael J." id="{9074CCB6-D067-4746-AC6A-C74118E0EBFC}" userId="S::tallym@coned.com::cae770d9-3f19-4bbf-bb7b-5192b1addeea" providerId="AD"/>
  <person displayName="Goldberg, Peter" id="{A085FC57-BE95-4A0F-A7FA-E47E923CA0FE}" userId="S::goldbergp@coned.com::475acd9e-4c46-44e8-b545-a86c0b12b7e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19" dT="2025-12-31T15:57:24.56" personId="{9074CCB6-D067-4746-AC6A-C74118E0EBFC}" id="{292BF6B9-E34E-4FC7-A960-5D2DD52D78DD}">
    <text>We could break down CAPEX into the following:
- Module Costs
- Structural BOS
-EMS
-BMS
-Fire Suppression
- Electrical BOS
- Inverter
-Sales TaxInstallation</text>
  </threadedComment>
  <threadedComment ref="O19" dT="2025-12-31T18:13:40.08" personId="{A085FC57-BE95-4A0F-A7FA-E47E923CA0FE}" id="{5D273DCB-A11D-4A94-AD2A-61578C11F99A}" parentId="{292BF6B9-E34E-4FC7-A960-5D2DD52D78DD}">
    <text>Could you incorporate this detail into the CapEx table in the cash flow template tab?</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8"/>
  <sheetViews>
    <sheetView tabSelected="1" zoomScaleNormal="100" workbookViewId="0">
      <selection sqref="A1:F1"/>
    </sheetView>
  </sheetViews>
  <sheetFormatPr defaultRowHeight="15" x14ac:dyDescent="0.25"/>
  <cols>
    <col min="1" max="1" width="46.42578125" customWidth="1"/>
    <col min="2" max="2" width="18" customWidth="1"/>
    <col min="6" max="6" width="30.5703125" customWidth="1"/>
  </cols>
  <sheetData>
    <row r="1" spans="1:6" ht="21" x14ac:dyDescent="0.35">
      <c r="A1" s="190" t="s">
        <v>238</v>
      </c>
      <c r="B1" s="190"/>
      <c r="C1" s="190"/>
      <c r="D1" s="190"/>
      <c r="E1" s="190"/>
      <c r="F1" s="190"/>
    </row>
    <row r="3" spans="1:6" ht="49.5" customHeight="1" x14ac:dyDescent="0.25">
      <c r="A3" s="193" t="s">
        <v>237</v>
      </c>
      <c r="B3" s="193"/>
      <c r="C3" s="193"/>
      <c r="D3" s="193"/>
      <c r="E3" s="193"/>
    </row>
    <row r="4" spans="1:6" ht="54.75" customHeight="1" x14ac:dyDescent="0.25">
      <c r="A4" s="193" t="s">
        <v>0</v>
      </c>
      <c r="B4" s="193"/>
      <c r="C4" s="193"/>
      <c r="D4" s="193"/>
      <c r="E4" s="193"/>
    </row>
    <row r="6" spans="1:6" ht="18.75" x14ac:dyDescent="0.3">
      <c r="A6" s="8" t="s">
        <v>1</v>
      </c>
      <c r="E6" s="7"/>
    </row>
    <row r="7" spans="1:6" x14ac:dyDescent="0.25">
      <c r="A7" s="9" t="s">
        <v>2</v>
      </c>
      <c r="B7" s="191"/>
      <c r="C7" s="191"/>
      <c r="D7" s="191"/>
      <c r="E7" s="192"/>
    </row>
    <row r="8" spans="1:6" x14ac:dyDescent="0.25">
      <c r="A8" s="9" t="s">
        <v>3</v>
      </c>
      <c r="B8" s="191"/>
      <c r="C8" s="191"/>
      <c r="D8" s="191"/>
      <c r="E8" s="192"/>
    </row>
    <row r="9" spans="1:6" x14ac:dyDescent="0.25">
      <c r="A9" s="9" t="s">
        <v>4</v>
      </c>
      <c r="B9" s="194"/>
      <c r="C9" s="195"/>
      <c r="D9" s="195"/>
      <c r="E9" s="196"/>
    </row>
    <row r="10" spans="1:6" x14ac:dyDescent="0.25">
      <c r="A10" s="9" t="s">
        <v>5</v>
      </c>
      <c r="B10" s="191"/>
      <c r="C10" s="191"/>
      <c r="D10" s="191"/>
      <c r="E10" s="192"/>
    </row>
    <row r="11" spans="1:6" x14ac:dyDescent="0.25">
      <c r="A11" s="10"/>
      <c r="B11" s="5"/>
      <c r="C11" s="5"/>
      <c r="D11" s="5"/>
      <c r="E11" s="11"/>
    </row>
    <row r="12" spans="1:6" x14ac:dyDescent="0.25">
      <c r="A12" s="9" t="s">
        <v>6</v>
      </c>
      <c r="B12" s="191"/>
      <c r="C12" s="191"/>
      <c r="D12" s="191"/>
      <c r="E12" s="192"/>
    </row>
    <row r="13" spans="1:6" x14ac:dyDescent="0.25">
      <c r="A13" s="6"/>
      <c r="E13" s="7"/>
    </row>
    <row r="14" spans="1:6" x14ac:dyDescent="0.25">
      <c r="A14" s="9" t="s">
        <v>7</v>
      </c>
      <c r="B14" s="44">
        <f>'Solution Financials'!L30</f>
        <v>0</v>
      </c>
      <c r="E14" s="7"/>
    </row>
    <row r="15" spans="1:6" x14ac:dyDescent="0.25">
      <c r="A15" s="9" t="s">
        <v>8</v>
      </c>
      <c r="B15" s="44">
        <f>'Solution Financials'!M30</f>
        <v>0</v>
      </c>
      <c r="E15" s="7"/>
    </row>
    <row r="16" spans="1:6" x14ac:dyDescent="0.25">
      <c r="A16" s="10"/>
      <c r="B16" s="12"/>
      <c r="E16" s="7"/>
    </row>
    <row r="17" spans="1:5" x14ac:dyDescent="0.25">
      <c r="A17" s="9" t="s">
        <v>9</v>
      </c>
      <c r="B17" s="101">
        <f>'Solution Financials'!T30</f>
        <v>0</v>
      </c>
      <c r="E17" s="7"/>
    </row>
    <row r="18" spans="1:5" ht="15.75" thickBot="1" x14ac:dyDescent="0.3">
      <c r="A18" s="13" t="s">
        <v>10</v>
      </c>
      <c r="B18" s="102">
        <f>'Solution Financials'!R30</f>
        <v>0</v>
      </c>
      <c r="C18" s="14"/>
      <c r="D18" s="14"/>
      <c r="E18" s="15"/>
    </row>
  </sheetData>
  <mergeCells count="8">
    <mergeCell ref="A1:F1"/>
    <mergeCell ref="B10:E10"/>
    <mergeCell ref="B12:E12"/>
    <mergeCell ref="A3:E3"/>
    <mergeCell ref="B7:E7"/>
    <mergeCell ref="B8:E8"/>
    <mergeCell ref="B9:E9"/>
    <mergeCell ref="A4:E4"/>
  </mergeCells>
  <pageMargins left="0.7" right="0.7" top="0.75" bottom="0.75" header="0.3" footer="0.3"/>
  <pageSetup orientation="portrait" r:id="rId1"/>
  <headerFooter>
    <oddFooter>&amp;C_x000D_&amp;1#&amp;"Calibri"&amp;22&amp;K0073CF INTERNAL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BEAAA-715B-4D3B-AD35-CDED1BB6D01C}">
  <dimension ref="A1:AG47"/>
  <sheetViews>
    <sheetView zoomScale="63" zoomScaleNormal="80" workbookViewId="0">
      <selection sqref="A1:C1"/>
    </sheetView>
  </sheetViews>
  <sheetFormatPr defaultRowHeight="15" x14ac:dyDescent="0.25"/>
  <cols>
    <col min="1" max="1" width="70.42578125" customWidth="1"/>
    <col min="2" max="2" width="20.42578125" bestFit="1" customWidth="1"/>
    <col min="3" max="5" width="24" customWidth="1"/>
    <col min="6" max="6" width="20.5703125" bestFit="1" customWidth="1"/>
    <col min="7" max="9" width="20.5703125" customWidth="1"/>
    <col min="10" max="10" width="23.42578125" customWidth="1"/>
    <col min="11" max="11" width="31.5703125" customWidth="1"/>
    <col min="12" max="14" width="27.42578125" customWidth="1"/>
    <col min="15" max="19" width="18.5703125" customWidth="1"/>
    <col min="20" max="20" width="30.42578125" bestFit="1" customWidth="1"/>
  </cols>
  <sheetData>
    <row r="1" spans="1:33" ht="105.6" customHeight="1" thickBot="1" x14ac:dyDescent="0.4">
      <c r="A1" s="211" t="s">
        <v>11</v>
      </c>
      <c r="B1" s="211"/>
      <c r="C1" s="211"/>
      <c r="D1" s="188"/>
      <c r="E1" s="188"/>
      <c r="G1" s="179"/>
      <c r="H1" s="179"/>
      <c r="I1" s="179"/>
      <c r="J1" s="179"/>
      <c r="N1" s="174"/>
    </row>
    <row r="2" spans="1:33" ht="21" x14ac:dyDescent="0.35">
      <c r="A2" s="16" t="s">
        <v>12</v>
      </c>
      <c r="B2" s="199" t="s">
        <v>230</v>
      </c>
      <c r="C2" s="199"/>
      <c r="D2" s="186"/>
      <c r="E2" s="186"/>
      <c r="K2" s="19" t="s">
        <v>13</v>
      </c>
      <c r="L2" s="20" t="s">
        <v>14</v>
      </c>
      <c r="M2" s="21" t="s">
        <v>15</v>
      </c>
      <c r="N2" s="175"/>
    </row>
    <row r="3" spans="1:33" ht="21" customHeight="1" x14ac:dyDescent="0.25">
      <c r="A3" s="200" t="s">
        <v>16</v>
      </c>
      <c r="B3" s="201" t="s">
        <v>220</v>
      </c>
      <c r="C3" s="201"/>
      <c r="D3" s="187"/>
      <c r="E3" s="187"/>
      <c r="F3" s="17"/>
      <c r="G3" s="202" t="s">
        <v>17</v>
      </c>
      <c r="H3" s="202"/>
      <c r="I3" s="202"/>
      <c r="J3" s="203"/>
      <c r="K3" s="22"/>
      <c r="L3" s="23"/>
      <c r="M3" s="24"/>
      <c r="N3" s="176"/>
    </row>
    <row r="4" spans="1:33" ht="21" x14ac:dyDescent="0.35">
      <c r="A4" s="200"/>
      <c r="B4" s="201"/>
      <c r="C4" s="201"/>
      <c r="D4" s="187"/>
      <c r="E4" s="187"/>
      <c r="F4" s="17"/>
      <c r="G4" s="202" t="s">
        <v>18</v>
      </c>
      <c r="H4" s="202"/>
      <c r="I4" s="202"/>
      <c r="J4" s="203"/>
      <c r="K4" s="147"/>
      <c r="L4" s="148"/>
      <c r="M4" s="149"/>
      <c r="N4" s="176"/>
      <c r="O4" s="3"/>
      <c r="P4" s="3"/>
      <c r="Q4" s="3"/>
      <c r="R4" s="3"/>
      <c r="S4" s="3"/>
      <c r="T4" s="3"/>
      <c r="U4" s="3"/>
      <c r="V4" s="3"/>
      <c r="W4" s="3"/>
      <c r="X4" s="3"/>
      <c r="Y4" s="3"/>
      <c r="Z4" s="3"/>
      <c r="AA4" s="3"/>
      <c r="AB4" s="3"/>
      <c r="AC4" s="3"/>
      <c r="AD4" s="3"/>
      <c r="AE4" s="3"/>
      <c r="AF4" s="3"/>
      <c r="AG4" s="3"/>
    </row>
    <row r="5" spans="1:33" ht="21" x14ac:dyDescent="0.25">
      <c r="A5" s="200"/>
      <c r="B5" s="201"/>
      <c r="C5" s="201"/>
      <c r="D5" s="187"/>
      <c r="E5" s="187"/>
      <c r="F5" s="17"/>
      <c r="G5" s="202"/>
      <c r="H5" s="202"/>
      <c r="I5" s="202"/>
      <c r="J5" s="203"/>
      <c r="K5" s="150"/>
      <c r="L5" s="140"/>
      <c r="M5" s="151"/>
      <c r="N5" s="176"/>
    </row>
    <row r="6" spans="1:33" ht="21.75" thickBot="1" x14ac:dyDescent="0.4">
      <c r="A6" s="16"/>
      <c r="B6" s="201"/>
      <c r="C6" s="201"/>
      <c r="D6" s="187"/>
      <c r="E6" s="187"/>
      <c r="F6" s="4"/>
      <c r="G6" s="202"/>
      <c r="H6" s="202"/>
      <c r="I6" s="202"/>
      <c r="J6" s="203"/>
      <c r="K6" s="152"/>
      <c r="L6" s="153"/>
      <c r="M6" s="154"/>
      <c r="N6" s="3"/>
      <c r="O6" s="3"/>
      <c r="P6" s="3"/>
      <c r="Q6" s="3"/>
      <c r="R6" s="3"/>
      <c r="S6" s="3"/>
      <c r="T6" s="3"/>
      <c r="U6" s="3"/>
      <c r="V6" s="3"/>
      <c r="W6" s="3"/>
      <c r="X6" s="3"/>
      <c r="Y6" s="3"/>
      <c r="Z6" s="3"/>
      <c r="AA6" s="3"/>
      <c r="AB6" s="3"/>
      <c r="AC6" s="3"/>
      <c r="AD6" s="3"/>
      <c r="AE6" s="3"/>
      <c r="AF6" s="3"/>
      <c r="AG6" s="3"/>
    </row>
    <row r="7" spans="1:33" ht="21" x14ac:dyDescent="0.35">
      <c r="A7" s="3"/>
      <c r="B7" s="201"/>
      <c r="C7" s="201"/>
      <c r="D7" s="187"/>
      <c r="E7" s="187"/>
      <c r="F7" s="4"/>
      <c r="G7" s="4"/>
      <c r="H7" s="4"/>
      <c r="I7" s="4"/>
      <c r="K7" s="4"/>
      <c r="L7" s="3"/>
      <c r="M7" s="3"/>
      <c r="N7" s="3"/>
      <c r="O7" s="3"/>
      <c r="P7" s="3"/>
      <c r="Q7" s="3"/>
      <c r="R7" s="3"/>
      <c r="S7" s="3"/>
      <c r="T7" s="3"/>
      <c r="U7" s="3"/>
      <c r="V7" s="3"/>
      <c r="W7" s="3"/>
      <c r="X7" s="3"/>
      <c r="Y7" s="3"/>
      <c r="Z7" s="3"/>
      <c r="AA7" s="3"/>
      <c r="AB7" s="3"/>
      <c r="AC7" s="3"/>
      <c r="AD7" s="3"/>
      <c r="AE7" s="3"/>
      <c r="AF7" s="3"/>
      <c r="AG7" s="3"/>
    </row>
    <row r="8" spans="1:33" ht="21" x14ac:dyDescent="0.35">
      <c r="A8" s="3"/>
      <c r="B8" s="201"/>
      <c r="C8" s="201"/>
      <c r="D8" s="187"/>
      <c r="E8" s="187"/>
      <c r="F8" s="4"/>
      <c r="G8" s="4"/>
      <c r="H8" s="4"/>
      <c r="I8" s="4"/>
      <c r="L8" s="3"/>
      <c r="M8" s="3"/>
      <c r="N8" s="3"/>
      <c r="O8" s="3"/>
      <c r="P8" s="3"/>
      <c r="Q8" s="3"/>
      <c r="R8" s="3"/>
      <c r="S8" s="3"/>
      <c r="T8" s="3"/>
      <c r="U8" s="3"/>
      <c r="V8" s="3"/>
      <c r="W8" s="3"/>
      <c r="X8" s="3"/>
      <c r="Y8" s="3"/>
      <c r="Z8" s="3"/>
      <c r="AA8" s="3"/>
      <c r="AB8" s="3"/>
      <c r="AC8" s="3"/>
      <c r="AD8" s="3"/>
      <c r="AE8" s="3"/>
      <c r="AF8" s="3"/>
      <c r="AG8" s="3"/>
    </row>
    <row r="9" spans="1:33" ht="21" customHeight="1" x14ac:dyDescent="0.35">
      <c r="A9" s="3"/>
      <c r="B9" s="18"/>
      <c r="C9" s="18"/>
      <c r="D9" s="18"/>
      <c r="E9" s="18"/>
      <c r="F9" s="4"/>
      <c r="G9" s="202" t="s">
        <v>19</v>
      </c>
      <c r="H9" s="202"/>
      <c r="I9" s="202"/>
      <c r="J9" s="202"/>
      <c r="K9" s="212"/>
      <c r="L9" s="212"/>
      <c r="M9" s="212"/>
      <c r="N9" s="87"/>
      <c r="O9" s="87"/>
      <c r="P9" s="87"/>
      <c r="Q9" s="87"/>
      <c r="R9" s="87"/>
      <c r="S9" s="87"/>
      <c r="T9" s="87"/>
      <c r="U9" s="87"/>
      <c r="V9" s="87"/>
      <c r="W9" s="87"/>
      <c r="X9" s="87"/>
      <c r="Y9" s="87"/>
      <c r="Z9" s="87"/>
      <c r="AA9" s="3"/>
      <c r="AB9" s="3"/>
      <c r="AC9" s="3"/>
      <c r="AD9" s="3"/>
      <c r="AE9" s="3"/>
      <c r="AF9" s="3"/>
      <c r="AG9" s="3"/>
    </row>
    <row r="10" spans="1:33" ht="21" x14ac:dyDescent="0.35">
      <c r="A10" s="172" t="s">
        <v>20</v>
      </c>
      <c r="G10" s="202"/>
      <c r="H10" s="202"/>
      <c r="I10" s="202"/>
      <c r="J10" s="202"/>
      <c r="K10" s="212"/>
      <c r="L10" s="212"/>
      <c r="M10" s="212"/>
      <c r="N10" s="87"/>
      <c r="O10" s="87"/>
      <c r="P10" s="87"/>
      <c r="Q10" s="87"/>
      <c r="R10" s="87"/>
      <c r="S10" s="87"/>
      <c r="T10" s="87"/>
      <c r="U10" s="87"/>
      <c r="V10" s="87"/>
      <c r="W10" s="87"/>
      <c r="X10" s="87"/>
      <c r="Y10" s="87"/>
      <c r="Z10" s="87"/>
      <c r="AA10" s="3"/>
      <c r="AB10" s="3"/>
      <c r="AC10" s="3"/>
      <c r="AD10" s="3"/>
      <c r="AE10" s="3"/>
      <c r="AF10" s="3"/>
      <c r="AG10" s="3"/>
    </row>
    <row r="11" spans="1:33" ht="21" x14ac:dyDescent="0.35">
      <c r="A11" s="172" t="s">
        <v>21</v>
      </c>
      <c r="B11" s="23"/>
      <c r="G11" s="202"/>
      <c r="H11" s="202"/>
      <c r="I11" s="202"/>
      <c r="J11" s="202"/>
      <c r="K11" s="212"/>
      <c r="L11" s="212"/>
      <c r="M11" s="212"/>
      <c r="N11" s="87"/>
      <c r="O11" s="87"/>
      <c r="P11" s="87"/>
      <c r="Q11" s="87"/>
      <c r="R11" s="87"/>
      <c r="S11" s="87"/>
      <c r="T11" s="87"/>
      <c r="U11" s="87"/>
      <c r="V11" s="87"/>
      <c r="W11" s="87"/>
      <c r="X11" s="87"/>
      <c r="Y11" s="87"/>
      <c r="Z11" s="87"/>
      <c r="AA11" s="3"/>
      <c r="AB11" s="3"/>
      <c r="AC11" s="3"/>
      <c r="AD11" s="3"/>
      <c r="AE11" s="3"/>
      <c r="AF11" s="3"/>
      <c r="AG11" s="3"/>
    </row>
    <row r="12" spans="1:33" ht="21" customHeight="1" x14ac:dyDescent="0.35">
      <c r="A12" s="172" t="s">
        <v>22</v>
      </c>
      <c r="B12" s="133"/>
      <c r="G12" s="180"/>
      <c r="H12" s="180"/>
      <c r="I12" s="180"/>
      <c r="J12" s="180"/>
      <c r="K12" s="181"/>
      <c r="L12" s="181"/>
      <c r="M12" s="181"/>
      <c r="N12" s="87"/>
      <c r="O12" s="87"/>
      <c r="P12" s="87"/>
      <c r="Q12" s="87"/>
      <c r="R12" s="87"/>
      <c r="S12" s="87"/>
      <c r="T12" s="87"/>
      <c r="U12" s="87"/>
      <c r="V12" s="87"/>
      <c r="W12" s="87"/>
      <c r="X12" s="87"/>
      <c r="Y12" s="87"/>
      <c r="Z12" s="87"/>
      <c r="AA12" s="3"/>
      <c r="AB12" s="3"/>
      <c r="AC12" s="3"/>
      <c r="AD12" s="3"/>
      <c r="AE12" s="3"/>
      <c r="AF12" s="3"/>
      <c r="AG12" s="3"/>
    </row>
    <row r="13" spans="1:33" ht="21" x14ac:dyDescent="0.35">
      <c r="A13" s="172" t="s">
        <v>23</v>
      </c>
      <c r="B13" s="134"/>
      <c r="G13" s="182"/>
      <c r="H13" s="182"/>
      <c r="I13" s="182"/>
      <c r="J13" s="183"/>
      <c r="K13" s="181"/>
      <c r="L13" s="181"/>
      <c r="M13" s="181"/>
      <c r="N13" s="177"/>
      <c r="O13" s="177"/>
      <c r="P13" s="1"/>
      <c r="Q13" s="1"/>
      <c r="R13" s="1"/>
      <c r="S13" s="1"/>
      <c r="T13" s="1"/>
      <c r="U13" s="1"/>
      <c r="V13" s="1"/>
      <c r="W13" s="1"/>
      <c r="X13" s="1"/>
      <c r="Y13" s="1"/>
      <c r="Z13" s="1"/>
      <c r="AA13" s="3"/>
      <c r="AB13" s="3"/>
      <c r="AC13" s="3"/>
      <c r="AD13" s="3"/>
      <c r="AE13" s="3"/>
      <c r="AF13" s="3"/>
      <c r="AG13" s="3"/>
    </row>
    <row r="14" spans="1:33" ht="21" customHeight="1" x14ac:dyDescent="0.35">
      <c r="A14" s="172" t="s">
        <v>24</v>
      </c>
      <c r="B14" s="135"/>
      <c r="G14" s="180" t="s">
        <v>19</v>
      </c>
      <c r="H14" s="180"/>
      <c r="I14" s="180"/>
      <c r="J14" s="180"/>
      <c r="K14" s="181"/>
      <c r="L14" s="181"/>
      <c r="M14" s="181"/>
      <c r="N14" s="87"/>
      <c r="O14" s="87"/>
      <c r="P14" s="87"/>
      <c r="Q14" s="87"/>
      <c r="R14" s="87"/>
      <c r="S14" s="87"/>
      <c r="T14" s="87"/>
      <c r="U14" s="87"/>
      <c r="V14" s="87"/>
      <c r="W14" s="87"/>
      <c r="X14" s="87"/>
      <c r="Y14" s="87"/>
      <c r="Z14" s="87"/>
      <c r="AA14" s="1"/>
      <c r="AB14" s="1"/>
      <c r="AC14" s="1"/>
      <c r="AD14" s="1"/>
      <c r="AE14" s="1"/>
      <c r="AF14" s="1"/>
      <c r="AG14" s="1"/>
    </row>
    <row r="15" spans="1:33" ht="21" x14ac:dyDescent="0.35">
      <c r="A15" s="172" t="s">
        <v>25</v>
      </c>
      <c r="B15" s="136"/>
      <c r="G15" s="180"/>
      <c r="H15" s="180"/>
      <c r="I15" s="180"/>
      <c r="J15" s="180"/>
      <c r="K15" s="181"/>
      <c r="L15" s="181"/>
      <c r="M15" s="181"/>
      <c r="N15" s="25"/>
      <c r="O15" s="1"/>
      <c r="P15" s="1"/>
      <c r="Q15" s="1"/>
      <c r="R15" s="1"/>
      <c r="S15" s="1"/>
      <c r="T15" s="1"/>
      <c r="U15" s="1"/>
      <c r="V15" s="1"/>
      <c r="W15" s="1"/>
      <c r="X15" s="1"/>
      <c r="Y15" s="1"/>
      <c r="Z15" s="1"/>
      <c r="AA15" s="1"/>
      <c r="AB15" s="1"/>
      <c r="AC15" s="1"/>
      <c r="AD15" s="1"/>
      <c r="AE15" s="1"/>
      <c r="AF15" s="1"/>
      <c r="AG15" s="1"/>
    </row>
    <row r="16" spans="1:33" ht="21" x14ac:dyDescent="0.35">
      <c r="A16" s="172"/>
      <c r="B16" s="173"/>
      <c r="K16" s="25"/>
      <c r="L16" s="25"/>
      <c r="M16" s="25"/>
      <c r="N16" s="25"/>
      <c r="O16" s="1"/>
      <c r="P16" s="1"/>
      <c r="Q16" s="1"/>
      <c r="R16" s="1"/>
      <c r="S16" s="1"/>
      <c r="T16" s="1"/>
      <c r="U16" s="1"/>
      <c r="V16" s="1"/>
      <c r="W16" s="1"/>
      <c r="X16" s="1"/>
      <c r="Y16" s="1"/>
      <c r="Z16" s="1"/>
      <c r="AA16" s="1"/>
      <c r="AB16" s="1"/>
      <c r="AC16" s="1"/>
      <c r="AD16" s="1"/>
      <c r="AE16" s="1"/>
      <c r="AF16" s="1"/>
      <c r="AG16" s="1"/>
    </row>
    <row r="17" spans="1:33" ht="16.5" thickBot="1" x14ac:dyDescent="0.3">
      <c r="K17" s="25"/>
      <c r="L17" s="25"/>
      <c r="M17" s="25"/>
      <c r="N17" s="25"/>
      <c r="O17" s="1"/>
      <c r="P17" s="1"/>
      <c r="Q17" s="1"/>
      <c r="R17" s="1"/>
      <c r="S17" s="1"/>
      <c r="T17" s="1"/>
      <c r="U17" s="1"/>
      <c r="V17" s="1"/>
      <c r="W17" s="1"/>
      <c r="X17" s="1"/>
      <c r="Y17" s="1"/>
      <c r="Z17" s="1"/>
      <c r="AA17" s="1"/>
      <c r="AB17" s="1"/>
      <c r="AC17" s="1"/>
      <c r="AD17" s="1"/>
      <c r="AE17" s="1"/>
      <c r="AF17" s="1"/>
      <c r="AG17" s="1"/>
    </row>
    <row r="18" spans="1:33" ht="44.1" customHeight="1" thickBot="1" x14ac:dyDescent="0.3">
      <c r="A18" s="26"/>
      <c r="B18" s="206" t="s">
        <v>26</v>
      </c>
      <c r="C18" s="207"/>
      <c r="D18" s="207"/>
      <c r="E18" s="207"/>
      <c r="F18" s="207"/>
      <c r="G18" s="207"/>
      <c r="H18" s="207"/>
      <c r="I18" s="207"/>
      <c r="J18" s="210"/>
      <c r="K18" s="204" t="s">
        <v>27</v>
      </c>
      <c r="L18" s="205"/>
      <c r="M18" s="205"/>
      <c r="N18" s="205"/>
      <c r="O18" s="206" t="s">
        <v>28</v>
      </c>
      <c r="P18" s="207"/>
      <c r="Q18" s="207"/>
      <c r="R18" s="208" t="s">
        <v>29</v>
      </c>
      <c r="S18" s="209"/>
      <c r="T18" s="155" t="s">
        <v>30</v>
      </c>
      <c r="U18" s="27"/>
      <c r="V18" s="27"/>
      <c r="W18" s="27"/>
      <c r="X18" s="27"/>
      <c r="Y18" s="27"/>
      <c r="Z18" s="27"/>
      <c r="AA18" s="27"/>
      <c r="AB18" s="27"/>
      <c r="AC18" s="27"/>
      <c r="AD18" s="27"/>
      <c r="AE18" s="27"/>
      <c r="AF18" s="27"/>
      <c r="AG18" s="27"/>
    </row>
    <row r="19" spans="1:33" ht="113.25" thickBot="1" x14ac:dyDescent="0.35">
      <c r="A19" s="28" t="s">
        <v>31</v>
      </c>
      <c r="B19" s="29" t="s">
        <v>32</v>
      </c>
      <c r="C19" s="29" t="s">
        <v>235</v>
      </c>
      <c r="D19" s="29" t="s">
        <v>225</v>
      </c>
      <c r="E19" s="29" t="s">
        <v>221</v>
      </c>
      <c r="F19" s="29" t="s">
        <v>222</v>
      </c>
      <c r="G19" s="29" t="s">
        <v>226</v>
      </c>
      <c r="H19" s="29" t="s">
        <v>33</v>
      </c>
      <c r="I19" s="29" t="s">
        <v>236</v>
      </c>
      <c r="J19" s="29" t="s">
        <v>231</v>
      </c>
      <c r="K19" s="29" t="s">
        <v>34</v>
      </c>
      <c r="L19" s="29" t="s">
        <v>35</v>
      </c>
      <c r="M19" s="103" t="s">
        <v>36</v>
      </c>
      <c r="N19" s="103" t="s">
        <v>37</v>
      </c>
      <c r="O19" s="30" t="s">
        <v>38</v>
      </c>
      <c r="P19" s="30" t="s">
        <v>39</v>
      </c>
      <c r="Q19" s="156" t="s">
        <v>40</v>
      </c>
      <c r="R19" s="189" t="s">
        <v>232</v>
      </c>
      <c r="S19" s="164" t="s">
        <v>41</v>
      </c>
      <c r="T19" s="160" t="s">
        <v>30</v>
      </c>
      <c r="U19" s="31"/>
      <c r="V19" s="31"/>
      <c r="W19" s="31"/>
      <c r="X19" s="31"/>
      <c r="Y19" s="31"/>
      <c r="Z19" s="31"/>
      <c r="AA19" s="31"/>
      <c r="AB19" s="31"/>
      <c r="AC19" s="31"/>
      <c r="AD19" s="31"/>
      <c r="AE19" s="31"/>
      <c r="AF19" s="31"/>
      <c r="AG19" s="31"/>
    </row>
    <row r="20" spans="1:33" ht="47.25" x14ac:dyDescent="0.25">
      <c r="A20" s="89" t="s">
        <v>42</v>
      </c>
      <c r="B20" s="90" t="s">
        <v>43</v>
      </c>
      <c r="C20" s="91" t="s">
        <v>44</v>
      </c>
      <c r="D20" s="91" t="s">
        <v>224</v>
      </c>
      <c r="E20" s="91" t="s">
        <v>223</v>
      </c>
      <c r="F20" s="90" t="s">
        <v>45</v>
      </c>
      <c r="G20" s="95" t="s">
        <v>46</v>
      </c>
      <c r="H20" s="92">
        <v>10</v>
      </c>
      <c r="I20" s="184">
        <v>0.9</v>
      </c>
      <c r="J20" s="90">
        <v>2026</v>
      </c>
      <c r="K20" s="185">
        <v>0.75</v>
      </c>
      <c r="L20" s="90">
        <v>2500</v>
      </c>
      <c r="M20" s="107">
        <v>10000</v>
      </c>
      <c r="N20" s="104" t="s">
        <v>47</v>
      </c>
      <c r="O20" s="83" t="s">
        <v>48</v>
      </c>
      <c r="P20" s="82" t="s">
        <v>49</v>
      </c>
      <c r="Q20" s="157" t="s">
        <v>50</v>
      </c>
      <c r="R20" s="165" t="s">
        <v>51</v>
      </c>
      <c r="S20" s="166" t="s">
        <v>52</v>
      </c>
      <c r="T20" s="161" t="s">
        <v>53</v>
      </c>
      <c r="U20" s="1"/>
      <c r="V20" s="1"/>
      <c r="W20" s="1"/>
      <c r="X20" s="1"/>
      <c r="Y20" s="1"/>
      <c r="Z20" s="1"/>
      <c r="AA20" s="1"/>
      <c r="AB20" s="1"/>
      <c r="AC20" s="1"/>
      <c r="AD20" s="1"/>
      <c r="AE20" s="1"/>
      <c r="AF20" s="1"/>
      <c r="AG20" s="1"/>
    </row>
    <row r="21" spans="1:33" ht="21" x14ac:dyDescent="0.35">
      <c r="A21" s="32" t="s">
        <v>54</v>
      </c>
      <c r="B21" s="33"/>
      <c r="C21" s="34"/>
      <c r="D21" s="34"/>
      <c r="E21" s="34"/>
      <c r="F21" s="33"/>
      <c r="G21" s="33"/>
      <c r="H21" s="96"/>
      <c r="I21" s="96"/>
      <c r="J21" s="33"/>
      <c r="K21" s="96"/>
      <c r="L21" s="33"/>
      <c r="M21" s="105"/>
      <c r="N21" s="105"/>
      <c r="O21" s="108"/>
      <c r="P21" s="112"/>
      <c r="Q21" s="158">
        <f>SUM(O21:P21)</f>
        <v>0</v>
      </c>
      <c r="R21" s="167"/>
      <c r="S21" s="168"/>
      <c r="T21" s="162">
        <f>Q21-R21-S21</f>
        <v>0</v>
      </c>
      <c r="U21" s="1"/>
      <c r="V21" s="1"/>
      <c r="W21" s="1"/>
      <c r="X21" s="1"/>
      <c r="Y21" s="1"/>
      <c r="Z21" s="1"/>
      <c r="AA21" s="1"/>
      <c r="AB21" s="1"/>
      <c r="AC21" s="1"/>
      <c r="AD21" s="1"/>
      <c r="AE21" s="1"/>
      <c r="AF21" s="1"/>
      <c r="AG21" s="1"/>
    </row>
    <row r="22" spans="1:33" ht="21" x14ac:dyDescent="0.35">
      <c r="A22" s="32" t="s">
        <v>55</v>
      </c>
      <c r="B22" s="33"/>
      <c r="C22" s="34"/>
      <c r="D22" s="34"/>
      <c r="E22" s="34"/>
      <c r="F22" s="33"/>
      <c r="G22" s="33"/>
      <c r="H22" s="96"/>
      <c r="I22" s="96"/>
      <c r="J22" s="33"/>
      <c r="K22" s="96"/>
      <c r="L22" s="33"/>
      <c r="M22" s="105"/>
      <c r="N22" s="105"/>
      <c r="O22" s="108"/>
      <c r="P22" s="112"/>
      <c r="Q22" s="158">
        <f t="shared" ref="Q22:Q30" si="0">SUM(O22:P22)</f>
        <v>0</v>
      </c>
      <c r="R22" s="167"/>
      <c r="S22" s="168"/>
      <c r="T22" s="162">
        <f>Q22-R22-S22</f>
        <v>0</v>
      </c>
      <c r="U22" s="1"/>
      <c r="V22" s="1"/>
      <c r="W22" s="1"/>
      <c r="X22" s="1"/>
      <c r="Y22" s="1"/>
      <c r="Z22" s="1"/>
      <c r="AA22" s="1"/>
      <c r="AB22" s="1"/>
      <c r="AC22" s="1"/>
      <c r="AD22" s="1"/>
      <c r="AE22" s="1"/>
      <c r="AF22" s="1"/>
      <c r="AG22" s="1"/>
    </row>
    <row r="23" spans="1:33" ht="21" x14ac:dyDescent="0.35">
      <c r="A23" s="32" t="s">
        <v>56</v>
      </c>
      <c r="B23" s="33"/>
      <c r="C23" s="34"/>
      <c r="D23" s="34"/>
      <c r="E23" s="34"/>
      <c r="F23" s="33"/>
      <c r="G23" s="33"/>
      <c r="H23" s="96"/>
      <c r="I23" s="96"/>
      <c r="J23" s="33"/>
      <c r="K23" s="96"/>
      <c r="L23" s="33"/>
      <c r="M23" s="105"/>
      <c r="N23" s="105"/>
      <c r="O23" s="108"/>
      <c r="P23" s="112"/>
      <c r="Q23" s="158">
        <f t="shared" si="0"/>
        <v>0</v>
      </c>
      <c r="R23" s="167"/>
      <c r="S23" s="168"/>
      <c r="T23" s="162">
        <f>Q23-R23-S23</f>
        <v>0</v>
      </c>
      <c r="U23" s="1"/>
      <c r="V23" s="1"/>
      <c r="W23" s="1"/>
      <c r="X23" s="1"/>
      <c r="Y23" s="1"/>
      <c r="Z23" s="1"/>
      <c r="AA23" s="1"/>
      <c r="AB23" s="1"/>
      <c r="AC23" s="1"/>
      <c r="AD23" s="1"/>
      <c r="AE23" s="1"/>
      <c r="AF23" s="1"/>
      <c r="AG23" s="1"/>
    </row>
    <row r="24" spans="1:33" ht="21" x14ac:dyDescent="0.35">
      <c r="A24" s="32" t="s">
        <v>57</v>
      </c>
      <c r="B24" s="33"/>
      <c r="C24" s="34"/>
      <c r="D24" s="34"/>
      <c r="E24" s="34"/>
      <c r="F24" s="33"/>
      <c r="G24" s="33"/>
      <c r="H24" s="96"/>
      <c r="I24" s="96"/>
      <c r="J24" s="33"/>
      <c r="K24" s="96"/>
      <c r="L24" s="33"/>
      <c r="M24" s="105"/>
      <c r="N24" s="105"/>
      <c r="O24" s="108"/>
      <c r="P24" s="112"/>
      <c r="Q24" s="158">
        <f t="shared" si="0"/>
        <v>0</v>
      </c>
      <c r="R24" s="167"/>
      <c r="S24" s="168"/>
      <c r="T24" s="162">
        <f t="shared" ref="T24:T29" si="1">Q24-R24-S24</f>
        <v>0</v>
      </c>
      <c r="U24" s="1"/>
      <c r="V24" s="1"/>
      <c r="W24" s="1"/>
      <c r="X24" s="1"/>
      <c r="Y24" s="1"/>
      <c r="Z24" s="1"/>
      <c r="AA24" s="1"/>
      <c r="AB24" s="1"/>
      <c r="AC24" s="1"/>
      <c r="AD24" s="1"/>
      <c r="AE24" s="1"/>
      <c r="AF24" s="1"/>
      <c r="AG24" s="1"/>
    </row>
    <row r="25" spans="1:33" ht="21" x14ac:dyDescent="0.35">
      <c r="A25" s="32" t="s">
        <v>58</v>
      </c>
      <c r="B25" s="33"/>
      <c r="C25" s="34"/>
      <c r="D25" s="34"/>
      <c r="E25" s="34"/>
      <c r="F25" s="33"/>
      <c r="G25" s="144"/>
      <c r="H25" s="96"/>
      <c r="I25" s="96"/>
      <c r="J25" s="33"/>
      <c r="K25" s="96"/>
      <c r="L25" s="33"/>
      <c r="M25" s="105"/>
      <c r="N25" s="105"/>
      <c r="O25" s="108"/>
      <c r="P25" s="112"/>
      <c r="Q25" s="158">
        <f t="shared" si="0"/>
        <v>0</v>
      </c>
      <c r="R25" s="167"/>
      <c r="S25" s="168"/>
      <c r="T25" s="162">
        <f t="shared" si="1"/>
        <v>0</v>
      </c>
      <c r="U25" s="1"/>
      <c r="V25" s="1"/>
      <c r="W25" s="1"/>
      <c r="X25" s="1"/>
      <c r="Y25" s="1"/>
      <c r="Z25" s="1"/>
      <c r="AA25" s="1"/>
      <c r="AB25" s="1"/>
      <c r="AC25" s="1"/>
      <c r="AD25" s="1"/>
      <c r="AE25" s="1"/>
      <c r="AF25" s="1"/>
      <c r="AG25" s="1"/>
    </row>
    <row r="26" spans="1:33" ht="21" x14ac:dyDescent="0.35">
      <c r="A26" s="32" t="s">
        <v>59</v>
      </c>
      <c r="B26" s="33"/>
      <c r="C26" s="34"/>
      <c r="D26" s="34"/>
      <c r="E26" s="34"/>
      <c r="F26" s="33"/>
      <c r="G26" s="33"/>
      <c r="H26" s="96"/>
      <c r="I26" s="96"/>
      <c r="J26" s="33"/>
      <c r="K26" s="96"/>
      <c r="L26" s="33"/>
      <c r="M26" s="105"/>
      <c r="N26" s="105"/>
      <c r="O26" s="108"/>
      <c r="P26" s="112"/>
      <c r="Q26" s="158">
        <f t="shared" si="0"/>
        <v>0</v>
      </c>
      <c r="R26" s="167"/>
      <c r="S26" s="168"/>
      <c r="T26" s="162">
        <f t="shared" si="1"/>
        <v>0</v>
      </c>
      <c r="U26" s="1"/>
      <c r="V26" s="1"/>
      <c r="W26" s="1"/>
      <c r="X26" s="1"/>
      <c r="Y26" s="1"/>
      <c r="Z26" s="1"/>
      <c r="AA26" s="1"/>
      <c r="AB26" s="1"/>
      <c r="AC26" s="1"/>
      <c r="AD26" s="1"/>
      <c r="AE26" s="1"/>
      <c r="AF26" s="1"/>
      <c r="AG26" s="1"/>
    </row>
    <row r="27" spans="1:33" ht="21" x14ac:dyDescent="0.35">
      <c r="A27" s="32" t="s">
        <v>60</v>
      </c>
      <c r="B27" s="33"/>
      <c r="C27" s="34"/>
      <c r="D27" s="34"/>
      <c r="E27" s="34"/>
      <c r="F27" s="33"/>
      <c r="G27" s="33"/>
      <c r="H27" s="96"/>
      <c r="I27" s="96"/>
      <c r="J27" s="33"/>
      <c r="K27" s="96"/>
      <c r="L27" s="33"/>
      <c r="M27" s="105"/>
      <c r="N27" s="105"/>
      <c r="O27" s="108"/>
      <c r="P27" s="112"/>
      <c r="Q27" s="158">
        <f t="shared" si="0"/>
        <v>0</v>
      </c>
      <c r="R27" s="167"/>
      <c r="S27" s="168"/>
      <c r="T27" s="162">
        <f t="shared" si="1"/>
        <v>0</v>
      </c>
      <c r="U27" s="1"/>
      <c r="V27" s="1"/>
      <c r="W27" s="1"/>
      <c r="X27" s="1"/>
      <c r="Y27" s="1"/>
      <c r="Z27" s="1"/>
      <c r="AA27" s="1"/>
      <c r="AB27" s="1"/>
      <c r="AC27" s="1"/>
      <c r="AD27" s="1"/>
      <c r="AE27" s="1"/>
      <c r="AF27" s="1"/>
      <c r="AG27" s="1"/>
    </row>
    <row r="28" spans="1:33" ht="21" x14ac:dyDescent="0.35">
      <c r="A28" s="32" t="s">
        <v>61</v>
      </c>
      <c r="B28" s="33"/>
      <c r="C28" s="34"/>
      <c r="D28" s="34"/>
      <c r="E28" s="34"/>
      <c r="F28" s="33"/>
      <c r="G28" s="33"/>
      <c r="H28" s="96"/>
      <c r="I28" s="96"/>
      <c r="J28" s="33"/>
      <c r="K28" s="96"/>
      <c r="L28" s="33"/>
      <c r="M28" s="105"/>
      <c r="N28" s="105"/>
      <c r="O28" s="108"/>
      <c r="P28" s="112"/>
      <c r="Q28" s="158">
        <f t="shared" si="0"/>
        <v>0</v>
      </c>
      <c r="R28" s="167"/>
      <c r="S28" s="168"/>
      <c r="T28" s="162">
        <f t="shared" si="1"/>
        <v>0</v>
      </c>
      <c r="U28" s="1"/>
      <c r="V28" s="1"/>
      <c r="W28" s="1"/>
      <c r="X28" s="1"/>
      <c r="Y28" s="1"/>
      <c r="Z28" s="1"/>
      <c r="AA28" s="1"/>
      <c r="AB28" s="1"/>
      <c r="AC28" s="1"/>
      <c r="AD28" s="1"/>
      <c r="AE28" s="1"/>
      <c r="AF28" s="1"/>
      <c r="AG28" s="1"/>
    </row>
    <row r="29" spans="1:33" ht="21.75" thickBot="1" x14ac:dyDescent="0.4">
      <c r="A29" s="32" t="s">
        <v>62</v>
      </c>
      <c r="B29" s="35"/>
      <c r="C29" s="36"/>
      <c r="D29" s="36"/>
      <c r="E29" s="36"/>
      <c r="F29" s="35"/>
      <c r="G29" s="35"/>
      <c r="H29" s="97"/>
      <c r="I29" s="97"/>
      <c r="J29" s="35"/>
      <c r="K29" s="97"/>
      <c r="L29" s="35"/>
      <c r="M29" s="106"/>
      <c r="N29" s="106"/>
      <c r="O29" s="109"/>
      <c r="P29" s="113"/>
      <c r="Q29" s="158">
        <f t="shared" si="0"/>
        <v>0</v>
      </c>
      <c r="R29" s="169"/>
      <c r="S29" s="170"/>
      <c r="T29" s="162">
        <f t="shared" si="1"/>
        <v>0</v>
      </c>
      <c r="U29" s="1"/>
      <c r="V29" s="1"/>
      <c r="W29" s="1"/>
      <c r="X29" s="1"/>
      <c r="Y29" s="1"/>
      <c r="Z29" s="1"/>
      <c r="AA29" s="1"/>
      <c r="AB29" s="1"/>
      <c r="AC29" s="1"/>
      <c r="AD29" s="1"/>
      <c r="AE29" s="1"/>
      <c r="AF29" s="1"/>
      <c r="AG29" s="1"/>
    </row>
    <row r="30" spans="1:33" ht="19.5" thickBot="1" x14ac:dyDescent="0.35">
      <c r="A30" s="37" t="s">
        <v>63</v>
      </c>
      <c r="B30" s="38"/>
      <c r="C30" s="39">
        <f>SUM(C21:C29)</f>
        <v>0</v>
      </c>
      <c r="D30" s="39"/>
      <c r="E30" s="39"/>
      <c r="F30" s="38"/>
      <c r="G30" s="40"/>
      <c r="H30" s="40"/>
      <c r="I30" s="40"/>
      <c r="J30" s="38"/>
      <c r="K30" s="40"/>
      <c r="L30" s="39">
        <f>SUM(L21:L29)</f>
        <v>0</v>
      </c>
      <c r="M30" s="39">
        <f t="shared" ref="M30" si="2">SUM(M21:M29)</f>
        <v>0</v>
      </c>
      <c r="N30" s="41"/>
      <c r="O30" s="99">
        <f t="shared" ref="O30:R30" si="3">SUM(O21:O29)</f>
        <v>0</v>
      </c>
      <c r="P30" s="42">
        <f t="shared" si="3"/>
        <v>0</v>
      </c>
      <c r="Q30" s="159">
        <f t="shared" si="0"/>
        <v>0</v>
      </c>
      <c r="R30" s="99">
        <f t="shared" si="3"/>
        <v>0</v>
      </c>
      <c r="S30" s="171">
        <f>SUM(S21:S29)</f>
        <v>0</v>
      </c>
      <c r="T30" s="163">
        <f>SUM(T21:T29)</f>
        <v>0</v>
      </c>
      <c r="U30" s="2"/>
      <c r="V30" s="2"/>
      <c r="W30" s="2"/>
      <c r="X30" s="2"/>
      <c r="Y30" s="2"/>
      <c r="Z30" s="2"/>
      <c r="AA30" s="2"/>
      <c r="AB30" s="2"/>
      <c r="AC30" s="2"/>
      <c r="AD30" s="2"/>
      <c r="AE30" s="2"/>
      <c r="AF30" s="2"/>
      <c r="AG30" s="2"/>
    </row>
    <row r="31" spans="1:33" ht="18.75" customHeight="1" thickBot="1" x14ac:dyDescent="0.3">
      <c r="A31" s="197" t="s">
        <v>229</v>
      </c>
      <c r="B31" s="197"/>
      <c r="C31" s="197"/>
      <c r="D31" s="197"/>
      <c r="E31" s="197"/>
      <c r="F31" s="197"/>
      <c r="G31" s="197"/>
      <c r="H31" s="43"/>
      <c r="I31" s="43"/>
      <c r="J31" s="43"/>
      <c r="K31" s="43"/>
      <c r="L31" s="43"/>
      <c r="M31" s="43"/>
      <c r="N31" s="43"/>
      <c r="O31" s="1"/>
      <c r="P31" s="1"/>
      <c r="Q31" s="1"/>
      <c r="R31" s="1"/>
      <c r="S31" s="1"/>
      <c r="T31" s="1"/>
      <c r="U31" s="1"/>
      <c r="V31" s="1"/>
      <c r="W31" s="1"/>
      <c r="X31" s="1"/>
      <c r="Y31" s="1"/>
      <c r="Z31" s="1"/>
      <c r="AA31" s="1"/>
      <c r="AB31" s="1"/>
      <c r="AC31" s="1"/>
      <c r="AD31" s="1"/>
      <c r="AE31" s="1"/>
      <c r="AF31" s="1"/>
      <c r="AG31" s="1"/>
    </row>
    <row r="32" spans="1:33" ht="18.75" customHeight="1" x14ac:dyDescent="0.25">
      <c r="A32" s="197" t="s">
        <v>227</v>
      </c>
      <c r="B32" s="197"/>
      <c r="C32" s="197"/>
      <c r="D32" s="197"/>
      <c r="E32" s="197"/>
      <c r="F32" s="197"/>
      <c r="G32" s="197"/>
      <c r="H32" s="1"/>
      <c r="I32" s="1"/>
      <c r="J32" s="1"/>
      <c r="K32" s="1"/>
      <c r="L32" s="1"/>
      <c r="M32" s="1"/>
      <c r="N32" s="1"/>
      <c r="O32" s="88"/>
      <c r="U32" s="1"/>
      <c r="V32" s="1"/>
      <c r="W32" s="1"/>
      <c r="X32" s="1"/>
      <c r="Y32" s="1"/>
      <c r="Z32" s="1"/>
      <c r="AA32" s="1"/>
      <c r="AB32" s="1"/>
      <c r="AC32" s="1"/>
      <c r="AD32" s="1"/>
      <c r="AE32" s="1"/>
      <c r="AF32" s="1"/>
      <c r="AG32" s="1"/>
    </row>
    <row r="33" spans="1:33" ht="18.75" customHeight="1" x14ac:dyDescent="0.25">
      <c r="A33" s="198" t="s">
        <v>228</v>
      </c>
      <c r="B33" s="198"/>
      <c r="C33" s="198"/>
      <c r="D33" s="198"/>
      <c r="E33" s="198"/>
      <c r="F33" s="198"/>
      <c r="G33" s="198"/>
      <c r="H33" s="1"/>
      <c r="I33" s="1"/>
      <c r="J33" s="1"/>
      <c r="K33" s="1"/>
      <c r="L33" s="1"/>
      <c r="M33" s="1"/>
      <c r="N33" s="1"/>
      <c r="O33" s="88"/>
      <c r="U33" s="1"/>
      <c r="V33" s="1"/>
      <c r="W33" s="1"/>
      <c r="X33" s="1"/>
      <c r="Y33" s="1"/>
      <c r="Z33" s="1"/>
      <c r="AA33" s="1"/>
      <c r="AB33" s="1"/>
      <c r="AC33" s="1"/>
      <c r="AD33" s="1"/>
      <c r="AE33" s="1"/>
      <c r="AF33" s="1"/>
      <c r="AG33" s="1"/>
    </row>
    <row r="34" spans="1:33" ht="18.75" customHeight="1" x14ac:dyDescent="0.3">
      <c r="A34" s="1"/>
      <c r="B34" s="26"/>
      <c r="C34" s="84"/>
      <c r="D34" s="84"/>
      <c r="E34" s="84"/>
      <c r="F34" s="1"/>
      <c r="G34" s="1"/>
      <c r="H34" s="1"/>
      <c r="I34" s="1"/>
      <c r="J34" s="1"/>
      <c r="K34" s="1"/>
      <c r="L34" s="1"/>
      <c r="M34" s="1"/>
      <c r="N34" s="1"/>
      <c r="O34" s="2"/>
      <c r="U34" s="1"/>
      <c r="V34" s="1"/>
      <c r="W34" s="1"/>
      <c r="X34" s="1"/>
      <c r="Y34" s="1"/>
      <c r="Z34" s="1"/>
      <c r="AA34" s="1"/>
      <c r="AB34" s="1"/>
      <c r="AC34" s="1"/>
      <c r="AD34" s="1"/>
      <c r="AE34" s="1"/>
      <c r="AF34" s="1"/>
      <c r="AG34" s="1"/>
    </row>
    <row r="35" spans="1:33" ht="18.75" customHeight="1" x14ac:dyDescent="0.25">
      <c r="A35" s="85"/>
      <c r="B35" s="86"/>
      <c r="C35" s="84"/>
      <c r="D35" s="84"/>
      <c r="E35" s="84"/>
      <c r="F35" s="1"/>
      <c r="G35" s="1"/>
      <c r="H35" s="1"/>
      <c r="I35" s="1"/>
      <c r="J35" s="1"/>
      <c r="K35" s="1"/>
      <c r="L35" s="1"/>
      <c r="M35" s="1"/>
      <c r="N35" s="1"/>
      <c r="O35" s="88"/>
      <c r="P35" s="87"/>
      <c r="Q35" s="87"/>
      <c r="R35" s="87"/>
      <c r="S35" s="87"/>
      <c r="T35" s="87"/>
      <c r="U35" s="1"/>
      <c r="V35" s="1"/>
      <c r="W35" s="1"/>
      <c r="X35" s="1"/>
      <c r="Y35" s="1"/>
      <c r="Z35" s="1"/>
      <c r="AA35" s="1"/>
      <c r="AB35" s="1"/>
      <c r="AC35" s="1"/>
      <c r="AD35" s="1"/>
      <c r="AE35" s="1"/>
      <c r="AF35" s="1"/>
      <c r="AG35" s="1"/>
    </row>
    <row r="36" spans="1:33" ht="18.75" customHeight="1" x14ac:dyDescent="0.25">
      <c r="A36" s="1"/>
      <c r="B36" s="26"/>
      <c r="C36" s="84"/>
      <c r="D36" s="84"/>
      <c r="E36" s="84"/>
      <c r="F36" s="1"/>
      <c r="G36" s="1"/>
      <c r="H36" s="1"/>
      <c r="I36" s="1"/>
      <c r="J36" s="1"/>
      <c r="K36" s="1"/>
      <c r="L36" s="1"/>
      <c r="M36" s="1"/>
      <c r="N36" s="1"/>
      <c r="O36" s="88"/>
      <c r="P36" s="87"/>
      <c r="Q36" s="87"/>
      <c r="R36" s="87"/>
      <c r="S36" s="87"/>
      <c r="T36" s="87"/>
      <c r="U36" s="1"/>
      <c r="V36" s="1"/>
      <c r="W36" s="1"/>
      <c r="X36" s="1"/>
      <c r="Y36" s="1"/>
      <c r="Z36" s="1"/>
      <c r="AA36" s="1"/>
      <c r="AB36" s="1"/>
      <c r="AC36" s="1"/>
      <c r="AD36" s="1"/>
      <c r="AE36" s="1"/>
      <c r="AF36" s="1"/>
      <c r="AG36" s="1"/>
    </row>
    <row r="37" spans="1:33" ht="18.75" customHeight="1" x14ac:dyDescent="0.25">
      <c r="A37" s="85"/>
      <c r="B37" s="86"/>
      <c r="C37" s="84"/>
      <c r="D37" s="84"/>
      <c r="E37" s="84"/>
      <c r="F37" s="1"/>
      <c r="H37" s="1"/>
      <c r="I37" s="1"/>
      <c r="J37" s="1"/>
      <c r="K37" s="1"/>
      <c r="L37" s="1"/>
      <c r="M37" s="1"/>
      <c r="N37" s="1"/>
      <c r="U37" s="1"/>
      <c r="V37" s="1"/>
      <c r="W37" s="1"/>
      <c r="X37" s="1"/>
      <c r="Y37" s="1"/>
      <c r="Z37" s="1"/>
      <c r="AA37" s="1"/>
      <c r="AB37" s="1"/>
      <c r="AC37" s="1"/>
      <c r="AD37" s="1"/>
      <c r="AE37" s="1"/>
      <c r="AF37" s="1"/>
      <c r="AG37" s="1"/>
    </row>
    <row r="38" spans="1:33" ht="18.75" customHeight="1" x14ac:dyDescent="0.25">
      <c r="A38" s="1"/>
      <c r="B38" s="26"/>
      <c r="C38" s="84"/>
      <c r="D38" s="84"/>
      <c r="E38" s="84"/>
      <c r="F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8.75" customHeight="1" x14ac:dyDescent="0.25">
      <c r="A39" s="85"/>
      <c r="B39" s="86"/>
      <c r="C39" s="84"/>
      <c r="D39" s="84"/>
      <c r="E39" s="84"/>
      <c r="F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8.75" customHeight="1" x14ac:dyDescent="0.25">
      <c r="A40" s="1"/>
      <c r="B40" s="26"/>
      <c r="C40" s="84"/>
      <c r="D40" s="84"/>
      <c r="E40" s="84"/>
      <c r="F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8.75" x14ac:dyDescent="0.25">
      <c r="A41" s="1"/>
      <c r="B41" s="26"/>
      <c r="C41" s="84"/>
      <c r="D41" s="84"/>
      <c r="E41" s="84"/>
      <c r="F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8.75" x14ac:dyDescent="0.25">
      <c r="A42" s="1"/>
      <c r="B42" s="26"/>
      <c r="C42" s="84"/>
      <c r="D42" s="84"/>
      <c r="E42" s="84"/>
      <c r="F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sheetData>
  <mergeCells count="15">
    <mergeCell ref="K18:N18"/>
    <mergeCell ref="O18:Q18"/>
    <mergeCell ref="R18:S18"/>
    <mergeCell ref="B18:J18"/>
    <mergeCell ref="A1:C1"/>
    <mergeCell ref="G3:J3"/>
    <mergeCell ref="K9:M11"/>
    <mergeCell ref="A32:G32"/>
    <mergeCell ref="A33:G33"/>
    <mergeCell ref="A31:G31"/>
    <mergeCell ref="B2:C2"/>
    <mergeCell ref="A3:A5"/>
    <mergeCell ref="B3:C8"/>
    <mergeCell ref="G4:J6"/>
    <mergeCell ref="G9:J11"/>
  </mergeCells>
  <phoneticPr fontId="23" type="noConversion"/>
  <pageMargins left="0.7" right="0.7" top="0.75" bottom="0.75" header="0.3" footer="0.3"/>
  <pageSetup orientation="portrait" r:id="rId1"/>
  <headerFooter>
    <oddFooter>&amp;C_x000D_&amp;1#&amp;"Calibri"&amp;22&amp;K0073CF INTERNAL</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C28236-FC0E-4AC3-BCE6-2122DF6B0F34}">
          <x14:formula1>
            <xm:f>Sheet1!$B$117:$B$119</xm:f>
          </x14:formula1>
          <xm:sqref>G20:G29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A2E1E-EE85-43A2-B5E8-C0779A386DEA}">
  <dimension ref="A2:V75"/>
  <sheetViews>
    <sheetView zoomScaleNormal="100" workbookViewId="0"/>
  </sheetViews>
  <sheetFormatPr defaultColWidth="8.5703125" defaultRowHeight="15" x14ac:dyDescent="0.25"/>
  <cols>
    <col min="1" max="1" width="48.42578125" customWidth="1"/>
    <col min="2" max="19" width="14.42578125" customWidth="1"/>
    <col min="22" max="22" width="13.5703125" bestFit="1" customWidth="1"/>
  </cols>
  <sheetData>
    <row r="2" spans="1:19" x14ac:dyDescent="0.25">
      <c r="A2" s="45" t="s">
        <v>64</v>
      </c>
      <c r="B2" s="46"/>
      <c r="C2" s="46"/>
      <c r="D2" s="46"/>
      <c r="E2" s="46"/>
      <c r="F2" s="46"/>
      <c r="G2" s="46"/>
      <c r="H2" s="46"/>
      <c r="I2" s="46"/>
      <c r="J2" s="46"/>
      <c r="K2" s="46"/>
      <c r="L2" s="46"/>
      <c r="M2" s="46"/>
      <c r="N2" s="46"/>
      <c r="O2" s="46"/>
      <c r="P2" s="46"/>
      <c r="Q2" s="46"/>
      <c r="R2" s="46"/>
      <c r="S2" s="46"/>
    </row>
    <row r="3" spans="1:19" x14ac:dyDescent="0.25">
      <c r="A3" s="47" t="s">
        <v>65</v>
      </c>
      <c r="B3" s="47"/>
      <c r="C3" s="47"/>
      <c r="D3" s="47"/>
      <c r="E3" s="47"/>
      <c r="F3" s="47"/>
      <c r="G3" s="47"/>
      <c r="H3" s="47"/>
      <c r="I3" s="47"/>
      <c r="J3" s="47"/>
      <c r="K3" s="47"/>
      <c r="L3" s="47"/>
      <c r="M3" s="47"/>
      <c r="N3" s="47"/>
      <c r="O3" s="47"/>
      <c r="P3" s="47"/>
      <c r="Q3" s="47"/>
      <c r="R3" s="47"/>
      <c r="S3" s="47"/>
    </row>
    <row r="4" spans="1:19" x14ac:dyDescent="0.25">
      <c r="A4" s="47" t="s">
        <v>66</v>
      </c>
      <c r="B4" s="47"/>
      <c r="C4" s="47"/>
      <c r="D4" s="47"/>
      <c r="E4" s="47"/>
      <c r="F4" s="47"/>
      <c r="G4" s="47"/>
      <c r="H4" s="47"/>
      <c r="I4" s="47"/>
      <c r="J4" s="47"/>
      <c r="K4" s="47"/>
      <c r="L4" s="47"/>
      <c r="M4" s="47"/>
      <c r="N4" s="47"/>
      <c r="O4" s="47"/>
      <c r="P4" s="47"/>
      <c r="Q4" s="47"/>
      <c r="R4" s="47"/>
      <c r="S4" s="47"/>
    </row>
    <row r="5" spans="1:19" x14ac:dyDescent="0.25">
      <c r="A5" s="47" t="s">
        <v>234</v>
      </c>
      <c r="B5" s="47"/>
      <c r="C5" s="47"/>
      <c r="D5" s="47"/>
      <c r="E5" s="47"/>
      <c r="F5" s="47"/>
      <c r="G5" s="47"/>
      <c r="H5" s="47"/>
      <c r="I5" s="47"/>
      <c r="J5" s="47"/>
      <c r="K5" s="47"/>
      <c r="L5" s="47"/>
      <c r="M5" s="47"/>
      <c r="N5" s="47"/>
      <c r="O5" s="47"/>
      <c r="P5" s="47"/>
      <c r="Q5" s="47"/>
      <c r="R5" s="47"/>
      <c r="S5" s="47"/>
    </row>
    <row r="6" spans="1:19" x14ac:dyDescent="0.25">
      <c r="A6" s="47" t="s">
        <v>67</v>
      </c>
      <c r="B6" s="47"/>
      <c r="C6" s="47"/>
      <c r="D6" s="47"/>
      <c r="E6" s="47"/>
      <c r="F6" s="47"/>
      <c r="G6" s="47"/>
      <c r="H6" s="47"/>
      <c r="I6" s="47"/>
      <c r="J6" s="47"/>
      <c r="K6" s="47"/>
      <c r="L6" s="47"/>
      <c r="M6" s="47"/>
      <c r="N6" s="47"/>
      <c r="O6" s="47"/>
      <c r="P6" s="47"/>
      <c r="Q6" s="47"/>
      <c r="R6" s="47"/>
      <c r="S6" s="47"/>
    </row>
    <row r="7" spans="1:19" x14ac:dyDescent="0.25">
      <c r="A7" s="47"/>
      <c r="B7" s="47"/>
      <c r="C7" s="47"/>
      <c r="D7" s="47"/>
      <c r="E7" s="47"/>
      <c r="F7" s="47"/>
      <c r="G7" s="47"/>
      <c r="H7" s="47"/>
      <c r="I7" s="47"/>
      <c r="J7" s="47"/>
      <c r="K7" s="47"/>
      <c r="L7" s="47"/>
      <c r="M7" s="47"/>
      <c r="N7" s="47"/>
      <c r="O7" s="47"/>
      <c r="P7" s="47"/>
      <c r="Q7" s="47"/>
      <c r="R7" s="47"/>
      <c r="S7" s="47"/>
    </row>
    <row r="9" spans="1:19" x14ac:dyDescent="0.25">
      <c r="A9" s="145" t="s">
        <v>68</v>
      </c>
      <c r="G9" s="143" t="s">
        <v>69</v>
      </c>
      <c r="K9" s="56" t="s">
        <v>70</v>
      </c>
      <c r="M9" s="143"/>
    </row>
    <row r="10" spans="1:19" x14ac:dyDescent="0.25">
      <c r="A10" t="s">
        <v>71</v>
      </c>
      <c r="B10" s="81" t="s">
        <v>233</v>
      </c>
      <c r="C10" s="49"/>
      <c r="G10" s="50" t="s">
        <v>72</v>
      </c>
      <c r="H10" s="79">
        <f>IFERROR(S52/B13,0)</f>
        <v>0</v>
      </c>
      <c r="K10" s="68" t="s">
        <v>73</v>
      </c>
      <c r="M10" s="50"/>
      <c r="N10" s="178"/>
    </row>
    <row r="11" spans="1:19" x14ac:dyDescent="0.25">
      <c r="A11" t="s">
        <v>74</v>
      </c>
      <c r="B11" s="93">
        <f>Summary!B7</f>
        <v>0</v>
      </c>
      <c r="C11" s="49"/>
      <c r="G11" s="50" t="s">
        <v>75</v>
      </c>
      <c r="H11" s="52"/>
      <c r="K11" s="68" t="s">
        <v>76</v>
      </c>
      <c r="M11" s="50"/>
      <c r="N11" s="178"/>
    </row>
    <row r="12" spans="1:19" x14ac:dyDescent="0.25">
      <c r="A12" t="s">
        <v>77</v>
      </c>
      <c r="B12" s="51"/>
      <c r="C12" s="49"/>
      <c r="G12" s="50" t="s">
        <v>78</v>
      </c>
      <c r="H12" s="79">
        <f>B30+NPV(H11,C30:R30)+B41+NPV(H11,C41:R41)</f>
        <v>0</v>
      </c>
      <c r="K12" s="68" t="s">
        <v>79</v>
      </c>
      <c r="M12" s="50"/>
      <c r="N12" s="178"/>
    </row>
    <row r="13" spans="1:19" x14ac:dyDescent="0.25">
      <c r="A13" t="s">
        <v>80</v>
      </c>
      <c r="B13" s="142" t="str">
        <f>IFERROR(S73,"")</f>
        <v/>
      </c>
      <c r="G13" s="50" t="s">
        <v>81</v>
      </c>
      <c r="H13" s="79">
        <f>B52+NPV(H11,C52:R52)</f>
        <v>0</v>
      </c>
      <c r="K13" s="68" t="s">
        <v>82</v>
      </c>
      <c r="M13" s="50"/>
      <c r="N13" s="178"/>
    </row>
    <row r="14" spans="1:19" x14ac:dyDescent="0.25">
      <c r="A14" t="s">
        <v>83</v>
      </c>
      <c r="B14" s="142" t="str">
        <f>IFERROR(S74,"")</f>
        <v/>
      </c>
      <c r="C14" s="48"/>
      <c r="G14" s="50" t="s">
        <v>84</v>
      </c>
      <c r="H14" s="79">
        <f>B65+NPV(H11,C65:O65)</f>
        <v>0</v>
      </c>
      <c r="M14" s="50"/>
      <c r="N14" s="178"/>
    </row>
    <row r="15" spans="1:19" x14ac:dyDescent="0.25">
      <c r="A15" t="s">
        <v>85</v>
      </c>
      <c r="B15" s="100">
        <v>2026</v>
      </c>
      <c r="C15" s="48"/>
      <c r="G15" s="50" t="s">
        <v>86</v>
      </c>
      <c r="H15" s="79">
        <f>H12-H14-H13</f>
        <v>0</v>
      </c>
      <c r="M15" s="50"/>
      <c r="N15" s="178"/>
    </row>
    <row r="17" spans="1:19" ht="15.75" x14ac:dyDescent="0.25">
      <c r="A17" s="213" t="s">
        <v>87</v>
      </c>
      <c r="B17" s="213"/>
      <c r="C17" s="213"/>
      <c r="D17" s="213"/>
      <c r="E17" s="213"/>
      <c r="F17" s="213"/>
      <c r="G17" s="213"/>
      <c r="H17" s="213"/>
      <c r="I17" s="213"/>
      <c r="J17" s="213"/>
      <c r="K17" s="213"/>
      <c r="L17" s="213"/>
      <c r="M17" s="213"/>
      <c r="N17" s="213"/>
      <c r="O17" s="213"/>
      <c r="P17" s="98"/>
      <c r="Q17" s="98"/>
      <c r="R17" s="98"/>
      <c r="S17" s="53"/>
    </row>
    <row r="18" spans="1:19" x14ac:dyDescent="0.25">
      <c r="B18" s="214" t="s">
        <v>88</v>
      </c>
      <c r="C18" s="215"/>
      <c r="D18" s="215"/>
      <c r="E18" s="215"/>
      <c r="F18" s="215"/>
      <c r="G18" s="215"/>
      <c r="H18" s="215"/>
      <c r="I18" s="215"/>
      <c r="J18" s="215"/>
      <c r="K18" s="215"/>
      <c r="L18" s="215"/>
      <c r="M18" s="215"/>
      <c r="N18" s="215"/>
      <c r="O18" s="215"/>
      <c r="P18" s="215"/>
      <c r="Q18" s="215"/>
      <c r="R18" s="215"/>
      <c r="S18" s="215"/>
    </row>
    <row r="19" spans="1:19" ht="6.75" customHeight="1" x14ac:dyDescent="0.25">
      <c r="A19" s="54"/>
      <c r="B19" s="55"/>
      <c r="C19" s="55"/>
      <c r="D19" s="55"/>
      <c r="E19" s="55"/>
      <c r="F19" s="55"/>
      <c r="G19" s="55"/>
      <c r="H19" s="55"/>
      <c r="I19" s="55"/>
      <c r="J19" s="55"/>
      <c r="K19" s="55"/>
      <c r="L19" s="55"/>
      <c r="M19" s="55"/>
      <c r="N19" s="55"/>
      <c r="O19" s="55"/>
      <c r="P19" s="55"/>
      <c r="Q19" s="55"/>
      <c r="R19" s="55"/>
      <c r="S19" s="54"/>
    </row>
    <row r="20" spans="1:19" x14ac:dyDescent="0.25">
      <c r="B20" s="69">
        <f>$B$15</f>
        <v>2026</v>
      </c>
      <c r="C20" s="69">
        <f>B20+1</f>
        <v>2027</v>
      </c>
      <c r="D20" s="69">
        <f t="shared" ref="D20:O20" si="0">C20+1</f>
        <v>2028</v>
      </c>
      <c r="E20" s="69">
        <f t="shared" si="0"/>
        <v>2029</v>
      </c>
      <c r="F20" s="69">
        <f t="shared" si="0"/>
        <v>2030</v>
      </c>
      <c r="G20" s="69">
        <f t="shared" si="0"/>
        <v>2031</v>
      </c>
      <c r="H20" s="69">
        <f t="shared" si="0"/>
        <v>2032</v>
      </c>
      <c r="I20" s="69">
        <f t="shared" si="0"/>
        <v>2033</v>
      </c>
      <c r="J20" s="69">
        <f t="shared" si="0"/>
        <v>2034</v>
      </c>
      <c r="K20" s="69">
        <f t="shared" si="0"/>
        <v>2035</v>
      </c>
      <c r="L20" s="69">
        <f t="shared" si="0"/>
        <v>2036</v>
      </c>
      <c r="M20" s="69">
        <f t="shared" si="0"/>
        <v>2037</v>
      </c>
      <c r="N20" s="69">
        <f t="shared" si="0"/>
        <v>2038</v>
      </c>
      <c r="O20" s="69">
        <f t="shared" si="0"/>
        <v>2039</v>
      </c>
      <c r="P20" s="69">
        <f t="shared" ref="P20:R20" si="1">O20+1</f>
        <v>2040</v>
      </c>
      <c r="Q20" s="69">
        <f t="shared" si="1"/>
        <v>2041</v>
      </c>
      <c r="R20" s="69">
        <f t="shared" si="1"/>
        <v>2042</v>
      </c>
    </row>
    <row r="21" spans="1:19" x14ac:dyDescent="0.25">
      <c r="A21" s="216" t="s">
        <v>89</v>
      </c>
      <c r="B21" s="57">
        <v>0</v>
      </c>
      <c r="C21" s="57">
        <v>1</v>
      </c>
      <c r="D21" s="57">
        <v>2</v>
      </c>
      <c r="E21" s="57">
        <v>3</v>
      </c>
      <c r="F21" s="57">
        <v>4</v>
      </c>
      <c r="G21" s="57">
        <v>5</v>
      </c>
      <c r="H21" s="57">
        <v>6</v>
      </c>
      <c r="I21" s="57">
        <v>7</v>
      </c>
      <c r="J21" s="57">
        <v>8</v>
      </c>
      <c r="K21" s="57">
        <v>9</v>
      </c>
      <c r="L21" s="57">
        <v>10</v>
      </c>
      <c r="M21" s="57">
        <v>11</v>
      </c>
      <c r="N21" s="57">
        <v>12</v>
      </c>
      <c r="O21" s="57">
        <v>13</v>
      </c>
      <c r="P21" s="57">
        <v>14</v>
      </c>
      <c r="Q21" s="57">
        <v>15</v>
      </c>
      <c r="R21" s="57">
        <v>16</v>
      </c>
      <c r="S21" s="58" t="s">
        <v>63</v>
      </c>
    </row>
    <row r="22" spans="1:19" ht="7.5" customHeight="1" x14ac:dyDescent="0.25">
      <c r="A22" s="217"/>
      <c r="B22" s="63"/>
      <c r="C22" s="63"/>
      <c r="D22" s="63"/>
      <c r="E22" s="63"/>
      <c r="F22" s="63"/>
      <c r="G22" s="63"/>
      <c r="H22" s="63"/>
      <c r="I22" s="63"/>
      <c r="J22" s="63"/>
      <c r="K22" s="63"/>
      <c r="L22" s="63"/>
      <c r="M22" s="63"/>
      <c r="N22" s="63"/>
      <c r="O22" s="63"/>
      <c r="P22" s="63"/>
      <c r="Q22" s="63"/>
      <c r="R22" s="63"/>
      <c r="S22" s="58"/>
    </row>
    <row r="23" spans="1:19" x14ac:dyDescent="0.25">
      <c r="A23" s="114" t="s">
        <v>90</v>
      </c>
      <c r="B23" s="94"/>
      <c r="C23" s="94"/>
      <c r="D23" s="94"/>
      <c r="E23" s="94"/>
      <c r="F23" s="94"/>
      <c r="G23" s="94"/>
      <c r="H23" s="94"/>
      <c r="I23" s="94"/>
      <c r="J23" s="94"/>
      <c r="K23" s="94"/>
      <c r="L23" s="94"/>
      <c r="M23" s="94"/>
      <c r="N23" s="94"/>
      <c r="O23" s="94"/>
      <c r="P23" s="94"/>
      <c r="Q23" s="94"/>
      <c r="R23" s="94"/>
      <c r="S23" s="80">
        <f>SUM(B23:R23)</f>
        <v>0</v>
      </c>
    </row>
    <row r="24" spans="1:19" x14ac:dyDescent="0.25">
      <c r="A24" s="115" t="s">
        <v>91</v>
      </c>
      <c r="B24" s="94"/>
      <c r="C24" s="94"/>
      <c r="D24" s="94"/>
      <c r="E24" s="94"/>
      <c r="F24" s="94"/>
      <c r="G24" s="94"/>
      <c r="H24" s="94"/>
      <c r="I24" s="94"/>
      <c r="J24" s="94"/>
      <c r="K24" s="94"/>
      <c r="L24" s="94"/>
      <c r="M24" s="94"/>
      <c r="N24" s="94"/>
      <c r="O24" s="94"/>
      <c r="P24" s="94"/>
      <c r="Q24" s="94"/>
      <c r="R24" s="94"/>
      <c r="S24" s="80">
        <f t="shared" ref="S24:S28" si="2">SUM(B24:R24)</f>
        <v>0</v>
      </c>
    </row>
    <row r="25" spans="1:19" x14ac:dyDescent="0.25">
      <c r="A25" s="115" t="s">
        <v>92</v>
      </c>
      <c r="B25" s="94"/>
      <c r="C25" s="94"/>
      <c r="D25" s="94"/>
      <c r="E25" s="94"/>
      <c r="F25" s="94"/>
      <c r="G25" s="94"/>
      <c r="H25" s="94"/>
      <c r="I25" s="94"/>
      <c r="J25" s="94"/>
      <c r="K25" s="94"/>
      <c r="L25" s="94"/>
      <c r="M25" s="94"/>
      <c r="N25" s="94"/>
      <c r="O25" s="94"/>
      <c r="P25" s="94"/>
      <c r="Q25" s="94"/>
      <c r="R25" s="94"/>
      <c r="S25" s="80">
        <f t="shared" si="2"/>
        <v>0</v>
      </c>
    </row>
    <row r="26" spans="1:19" x14ac:dyDescent="0.25">
      <c r="A26" s="115" t="s">
        <v>93</v>
      </c>
      <c r="B26" s="94"/>
      <c r="C26" s="94"/>
      <c r="D26" s="94"/>
      <c r="E26" s="94"/>
      <c r="F26" s="94"/>
      <c r="G26" s="94"/>
      <c r="H26" s="94"/>
      <c r="I26" s="94"/>
      <c r="J26" s="94"/>
      <c r="K26" s="94"/>
      <c r="L26" s="94"/>
      <c r="M26" s="94"/>
      <c r="N26" s="94"/>
      <c r="O26" s="94"/>
      <c r="P26" s="94"/>
      <c r="Q26" s="94"/>
      <c r="R26" s="94"/>
      <c r="S26" s="80">
        <f t="shared" si="2"/>
        <v>0</v>
      </c>
    </row>
    <row r="27" spans="1:19" x14ac:dyDescent="0.25">
      <c r="A27" s="115" t="s">
        <v>94</v>
      </c>
      <c r="B27" s="94"/>
      <c r="C27" s="94"/>
      <c r="D27" s="94"/>
      <c r="E27" s="94"/>
      <c r="F27" s="94"/>
      <c r="G27" s="94"/>
      <c r="H27" s="94"/>
      <c r="I27" s="94"/>
      <c r="J27" s="94"/>
      <c r="K27" s="94"/>
      <c r="L27" s="94"/>
      <c r="M27" s="94"/>
      <c r="N27" s="94"/>
      <c r="O27" s="94"/>
      <c r="P27" s="94"/>
      <c r="Q27" s="94"/>
      <c r="R27" s="94"/>
      <c r="S27" s="80">
        <f t="shared" si="2"/>
        <v>0</v>
      </c>
    </row>
    <row r="28" spans="1:19" x14ac:dyDescent="0.25">
      <c r="A28" s="116" t="s">
        <v>95</v>
      </c>
      <c r="B28" s="94"/>
      <c r="C28" s="94"/>
      <c r="D28" s="94"/>
      <c r="E28" s="94"/>
      <c r="F28" s="94"/>
      <c r="G28" s="94"/>
      <c r="H28" s="94"/>
      <c r="I28" s="94"/>
      <c r="J28" s="94"/>
      <c r="K28" s="94"/>
      <c r="L28" s="94"/>
      <c r="M28" s="94"/>
      <c r="N28" s="94"/>
      <c r="O28" s="94"/>
      <c r="P28" s="94"/>
      <c r="Q28" s="94"/>
      <c r="R28" s="94"/>
      <c r="S28" s="80">
        <f t="shared" si="2"/>
        <v>0</v>
      </c>
    </row>
    <row r="29" spans="1:19" ht="5.25" customHeight="1" x14ac:dyDescent="0.25">
      <c r="A29" s="49"/>
      <c r="B29" s="59"/>
      <c r="C29" s="59"/>
      <c r="D29" s="59"/>
      <c r="E29" s="59"/>
      <c r="F29" s="59"/>
      <c r="G29" s="59"/>
      <c r="H29" s="59"/>
      <c r="I29" s="59"/>
      <c r="J29" s="59"/>
      <c r="K29" s="59"/>
      <c r="L29" s="59"/>
      <c r="M29" s="59"/>
      <c r="N29" s="59"/>
      <c r="O29" s="59"/>
      <c r="P29" s="59"/>
      <c r="Q29" s="59"/>
      <c r="R29" s="59"/>
      <c r="S29" s="59"/>
    </row>
    <row r="30" spans="1:19" x14ac:dyDescent="0.25">
      <c r="A30" s="129" t="s">
        <v>96</v>
      </c>
      <c r="B30" s="110">
        <f>SUM(B23:B28)</f>
        <v>0</v>
      </c>
      <c r="C30" s="110">
        <f t="shared" ref="C30:R30" si="3">SUM(C24:C28)</f>
        <v>0</v>
      </c>
      <c r="D30" s="110">
        <f t="shared" si="3"/>
        <v>0</v>
      </c>
      <c r="E30" s="110">
        <f t="shared" si="3"/>
        <v>0</v>
      </c>
      <c r="F30" s="110">
        <f t="shared" si="3"/>
        <v>0</v>
      </c>
      <c r="G30" s="110">
        <f t="shared" si="3"/>
        <v>0</v>
      </c>
      <c r="H30" s="110">
        <f t="shared" si="3"/>
        <v>0</v>
      </c>
      <c r="I30" s="110">
        <f t="shared" si="3"/>
        <v>0</v>
      </c>
      <c r="J30" s="110">
        <f t="shared" si="3"/>
        <v>0</v>
      </c>
      <c r="K30" s="110">
        <f t="shared" si="3"/>
        <v>0</v>
      </c>
      <c r="L30" s="110">
        <f t="shared" si="3"/>
        <v>0</v>
      </c>
      <c r="M30" s="110">
        <f t="shared" si="3"/>
        <v>0</v>
      </c>
      <c r="N30" s="110">
        <f t="shared" si="3"/>
        <v>0</v>
      </c>
      <c r="O30" s="110">
        <f t="shared" si="3"/>
        <v>0</v>
      </c>
      <c r="P30" s="110">
        <f t="shared" si="3"/>
        <v>0</v>
      </c>
      <c r="Q30" s="110">
        <f t="shared" si="3"/>
        <v>0</v>
      </c>
      <c r="R30" s="110">
        <f t="shared" si="3"/>
        <v>0</v>
      </c>
      <c r="S30" s="111">
        <f>SUM(S23:S28)</f>
        <v>0</v>
      </c>
    </row>
    <row r="31" spans="1:19" ht="6.75" customHeight="1" x14ac:dyDescent="0.25">
      <c r="A31" s="54"/>
      <c r="B31" s="54"/>
      <c r="C31" s="54"/>
      <c r="D31" s="54"/>
      <c r="E31" s="54"/>
      <c r="F31" s="54"/>
      <c r="G31" s="54"/>
      <c r="H31" s="54"/>
      <c r="I31" s="54"/>
      <c r="J31" s="54"/>
      <c r="K31" s="54"/>
      <c r="L31" s="54"/>
      <c r="M31" s="54"/>
      <c r="N31" s="54"/>
      <c r="O31" s="54"/>
      <c r="P31" s="54"/>
      <c r="Q31" s="54"/>
      <c r="R31" s="54"/>
      <c r="S31" s="54"/>
    </row>
    <row r="32" spans="1:19" x14ac:dyDescent="0.25">
      <c r="B32" s="69">
        <f>$B$15</f>
        <v>2026</v>
      </c>
      <c r="C32" s="69">
        <f>B32+1</f>
        <v>2027</v>
      </c>
      <c r="D32" s="69">
        <f t="shared" ref="D32:O32" si="4">C32+1</f>
        <v>2028</v>
      </c>
      <c r="E32" s="69">
        <f t="shared" si="4"/>
        <v>2029</v>
      </c>
      <c r="F32" s="69">
        <f t="shared" si="4"/>
        <v>2030</v>
      </c>
      <c r="G32" s="69">
        <f t="shared" si="4"/>
        <v>2031</v>
      </c>
      <c r="H32" s="69">
        <f t="shared" si="4"/>
        <v>2032</v>
      </c>
      <c r="I32" s="69">
        <f t="shared" si="4"/>
        <v>2033</v>
      </c>
      <c r="J32" s="69">
        <f t="shared" si="4"/>
        <v>2034</v>
      </c>
      <c r="K32" s="69">
        <f t="shared" si="4"/>
        <v>2035</v>
      </c>
      <c r="L32" s="69">
        <f t="shared" si="4"/>
        <v>2036</v>
      </c>
      <c r="M32" s="69">
        <f t="shared" si="4"/>
        <v>2037</v>
      </c>
      <c r="N32" s="69">
        <f t="shared" si="4"/>
        <v>2038</v>
      </c>
      <c r="O32" s="69">
        <f t="shared" si="4"/>
        <v>2039</v>
      </c>
      <c r="P32" s="69">
        <f t="shared" ref="P32:R32" si="5">O32+1</f>
        <v>2040</v>
      </c>
      <c r="Q32" s="69">
        <f t="shared" si="5"/>
        <v>2041</v>
      </c>
      <c r="R32" s="69">
        <f t="shared" si="5"/>
        <v>2042</v>
      </c>
    </row>
    <row r="33" spans="1:22" x14ac:dyDescent="0.25">
      <c r="A33" s="117" t="s">
        <v>97</v>
      </c>
      <c r="B33" s="57">
        <v>0</v>
      </c>
      <c r="C33" s="57">
        <v>1</v>
      </c>
      <c r="D33" s="57">
        <v>2</v>
      </c>
      <c r="E33" s="57">
        <v>3</v>
      </c>
      <c r="F33" s="57">
        <v>4</v>
      </c>
      <c r="G33" s="57">
        <v>5</v>
      </c>
      <c r="H33" s="57">
        <v>6</v>
      </c>
      <c r="I33" s="57">
        <v>7</v>
      </c>
      <c r="J33" s="57">
        <v>8</v>
      </c>
      <c r="K33" s="57">
        <v>9</v>
      </c>
      <c r="L33" s="57">
        <v>10</v>
      </c>
      <c r="M33" s="57">
        <v>11</v>
      </c>
      <c r="N33" s="57">
        <v>12</v>
      </c>
      <c r="O33" s="57">
        <v>13</v>
      </c>
      <c r="P33" s="57">
        <v>14</v>
      </c>
      <c r="Q33" s="57">
        <v>15</v>
      </c>
      <c r="R33" s="57">
        <v>16</v>
      </c>
      <c r="S33" s="58" t="s">
        <v>63</v>
      </c>
    </row>
    <row r="34" spans="1:22" ht="5.25" customHeight="1" x14ac:dyDescent="0.25">
      <c r="A34" s="117"/>
      <c r="B34" s="78"/>
      <c r="C34" s="78"/>
      <c r="D34" s="78"/>
      <c r="E34" s="78"/>
      <c r="F34" s="78"/>
      <c r="G34" s="78"/>
      <c r="H34" s="78"/>
      <c r="I34" s="78"/>
      <c r="J34" s="78"/>
      <c r="K34" s="78"/>
      <c r="L34" s="78"/>
      <c r="M34" s="78"/>
      <c r="N34" s="78"/>
      <c r="O34" s="78"/>
      <c r="P34" s="78"/>
      <c r="Q34" s="78"/>
      <c r="R34" s="78"/>
    </row>
    <row r="35" spans="1:22" ht="31.5" customHeight="1" x14ac:dyDescent="0.25">
      <c r="A35" s="118" t="s">
        <v>98</v>
      </c>
      <c r="B35" s="94"/>
      <c r="C35" s="94"/>
      <c r="D35" s="94"/>
      <c r="E35" s="94"/>
      <c r="F35" s="94"/>
      <c r="G35" s="94"/>
      <c r="H35" s="94"/>
      <c r="I35" s="94"/>
      <c r="J35" s="94"/>
      <c r="K35" s="94"/>
      <c r="L35" s="94"/>
      <c r="M35" s="94"/>
      <c r="N35" s="94"/>
      <c r="O35" s="94"/>
      <c r="P35" s="94"/>
      <c r="Q35" s="94"/>
      <c r="R35" s="94"/>
      <c r="S35" s="80">
        <f>SUM(B35:R35)</f>
        <v>0</v>
      </c>
      <c r="V35" s="59"/>
    </row>
    <row r="36" spans="1:22" ht="30" x14ac:dyDescent="0.25">
      <c r="A36" s="118" t="s">
        <v>99</v>
      </c>
      <c r="B36" s="94"/>
      <c r="C36" s="94"/>
      <c r="D36" s="94"/>
      <c r="E36" s="94"/>
      <c r="F36" s="94"/>
      <c r="G36" s="94"/>
      <c r="H36" s="94"/>
      <c r="I36" s="94"/>
      <c r="J36" s="94"/>
      <c r="K36" s="94"/>
      <c r="L36" s="94"/>
      <c r="M36" s="94"/>
      <c r="N36" s="94"/>
      <c r="O36" s="94"/>
      <c r="P36" s="94"/>
      <c r="Q36" s="94"/>
      <c r="R36" s="94"/>
      <c r="S36" s="80">
        <f t="shared" ref="S36:S39" si="6">SUM(B36:R36)</f>
        <v>0</v>
      </c>
    </row>
    <row r="37" spans="1:22" ht="30" x14ac:dyDescent="0.25">
      <c r="A37" s="118" t="s">
        <v>100</v>
      </c>
      <c r="B37" s="94"/>
      <c r="C37" s="94"/>
      <c r="D37" s="94"/>
      <c r="E37" s="94"/>
      <c r="F37" s="94"/>
      <c r="G37" s="94"/>
      <c r="H37" s="94"/>
      <c r="I37" s="94"/>
      <c r="J37" s="94"/>
      <c r="K37" s="94"/>
      <c r="L37" s="94"/>
      <c r="M37" s="94"/>
      <c r="N37" s="94"/>
      <c r="O37" s="94"/>
      <c r="P37" s="94"/>
      <c r="Q37" s="94"/>
      <c r="R37" s="94"/>
      <c r="S37" s="80">
        <f t="shared" si="6"/>
        <v>0</v>
      </c>
    </row>
    <row r="38" spans="1:22" x14ac:dyDescent="0.25">
      <c r="A38" s="118" t="s">
        <v>94</v>
      </c>
      <c r="B38" s="94"/>
      <c r="C38" s="94"/>
      <c r="D38" s="94"/>
      <c r="E38" s="94"/>
      <c r="F38" s="94"/>
      <c r="G38" s="94"/>
      <c r="H38" s="94"/>
      <c r="I38" s="94"/>
      <c r="J38" s="94"/>
      <c r="K38" s="94"/>
      <c r="L38" s="94"/>
      <c r="M38" s="94"/>
      <c r="N38" s="94"/>
      <c r="O38" s="94"/>
      <c r="P38" s="94"/>
      <c r="Q38" s="94"/>
      <c r="R38" s="94"/>
      <c r="S38" s="80">
        <f>SUM(B38:R38)</f>
        <v>0</v>
      </c>
    </row>
    <row r="39" spans="1:22" x14ac:dyDescent="0.25">
      <c r="A39" s="119" t="s">
        <v>101</v>
      </c>
      <c r="B39" s="94"/>
      <c r="C39" s="94"/>
      <c r="D39" s="94"/>
      <c r="E39" s="94"/>
      <c r="F39" s="94"/>
      <c r="G39" s="94"/>
      <c r="H39" s="94"/>
      <c r="I39" s="94"/>
      <c r="J39" s="94"/>
      <c r="K39" s="94"/>
      <c r="L39" s="94"/>
      <c r="M39" s="94"/>
      <c r="N39" s="94"/>
      <c r="O39" s="94"/>
      <c r="P39" s="94"/>
      <c r="Q39" s="94"/>
      <c r="R39" s="94"/>
      <c r="S39" s="80">
        <f t="shared" si="6"/>
        <v>0</v>
      </c>
    </row>
    <row r="40" spans="1:22" ht="6.75" customHeight="1" x14ac:dyDescent="0.25">
      <c r="A40" s="49"/>
      <c r="S40" s="80"/>
    </row>
    <row r="41" spans="1:22" x14ac:dyDescent="0.25">
      <c r="A41" s="130" t="s">
        <v>102</v>
      </c>
      <c r="B41" s="120">
        <f t="shared" ref="B41:S41" si="7">SUM(B35:B39)</f>
        <v>0</v>
      </c>
      <c r="C41" s="120">
        <f t="shared" si="7"/>
        <v>0</v>
      </c>
      <c r="D41" s="120">
        <f t="shared" si="7"/>
        <v>0</v>
      </c>
      <c r="E41" s="120">
        <f t="shared" si="7"/>
        <v>0</v>
      </c>
      <c r="F41" s="120">
        <f t="shared" si="7"/>
        <v>0</v>
      </c>
      <c r="G41" s="120">
        <f t="shared" si="7"/>
        <v>0</v>
      </c>
      <c r="H41" s="120">
        <f t="shared" si="7"/>
        <v>0</v>
      </c>
      <c r="I41" s="120">
        <f t="shared" si="7"/>
        <v>0</v>
      </c>
      <c r="J41" s="120">
        <f t="shared" si="7"/>
        <v>0</v>
      </c>
      <c r="K41" s="120">
        <f t="shared" si="7"/>
        <v>0</v>
      </c>
      <c r="L41" s="120">
        <f t="shared" si="7"/>
        <v>0</v>
      </c>
      <c r="M41" s="120">
        <f t="shared" si="7"/>
        <v>0</v>
      </c>
      <c r="N41" s="120">
        <f t="shared" si="7"/>
        <v>0</v>
      </c>
      <c r="O41" s="120">
        <f t="shared" si="7"/>
        <v>0</v>
      </c>
      <c r="P41" s="120">
        <f t="shared" si="7"/>
        <v>0</v>
      </c>
      <c r="Q41" s="120">
        <f t="shared" si="7"/>
        <v>0</v>
      </c>
      <c r="R41" s="120">
        <f t="shared" si="7"/>
        <v>0</v>
      </c>
      <c r="S41" s="121">
        <f t="shared" si="7"/>
        <v>0</v>
      </c>
    </row>
    <row r="42" spans="1:22" ht="6.75" customHeight="1" x14ac:dyDescent="0.25">
      <c r="A42" s="54"/>
      <c r="B42" s="62"/>
      <c r="C42" s="62"/>
      <c r="D42" s="62"/>
      <c r="E42" s="62"/>
      <c r="F42" s="62"/>
      <c r="G42" s="62"/>
      <c r="H42" s="62"/>
      <c r="I42" s="62"/>
      <c r="J42" s="62"/>
      <c r="K42" s="62"/>
      <c r="L42" s="62"/>
      <c r="M42" s="62"/>
      <c r="N42" s="62"/>
      <c r="O42" s="62"/>
      <c r="P42" s="62"/>
      <c r="Q42" s="62"/>
      <c r="R42" s="62"/>
      <c r="S42" s="54"/>
    </row>
    <row r="43" spans="1:22" x14ac:dyDescent="0.25">
      <c r="A43" s="56" t="s">
        <v>103</v>
      </c>
    </row>
    <row r="44" spans="1:22" ht="50.1" customHeight="1" x14ac:dyDescent="0.25">
      <c r="A44" s="193" t="s">
        <v>104</v>
      </c>
      <c r="B44" s="193"/>
      <c r="C44" s="193"/>
      <c r="D44" s="193"/>
      <c r="E44" s="193"/>
      <c r="F44" s="193"/>
      <c r="G44" s="193"/>
      <c r="H44" s="193"/>
      <c r="I44" s="193"/>
      <c r="J44" s="193"/>
      <c r="K44" s="193"/>
      <c r="L44" s="193"/>
      <c r="M44" s="61"/>
      <c r="N44" s="61"/>
      <c r="O44" s="61"/>
      <c r="P44" s="61"/>
      <c r="Q44" s="61"/>
      <c r="R44" s="61"/>
      <c r="S44" s="71"/>
    </row>
    <row r="45" spans="1:22" ht="6" customHeight="1" x14ac:dyDescent="0.25">
      <c r="A45" s="137"/>
      <c r="B45" s="137"/>
      <c r="C45" s="137"/>
      <c r="D45" s="137"/>
      <c r="E45" s="137"/>
      <c r="F45" s="137"/>
      <c r="G45" s="137"/>
      <c r="H45" s="137"/>
      <c r="I45" s="137"/>
      <c r="J45" s="137"/>
      <c r="K45" s="137"/>
      <c r="L45" s="137"/>
      <c r="M45" s="61"/>
      <c r="N45" s="61"/>
      <c r="O45" s="61"/>
      <c r="P45" s="61"/>
      <c r="Q45" s="61"/>
      <c r="R45" s="61"/>
      <c r="S45" s="71"/>
    </row>
    <row r="46" spans="1:22" x14ac:dyDescent="0.25">
      <c r="A46" s="56"/>
      <c r="B46" s="69">
        <f>$B$15</f>
        <v>2026</v>
      </c>
      <c r="C46" s="69">
        <f>B46+1</f>
        <v>2027</v>
      </c>
      <c r="D46" s="69">
        <f t="shared" ref="D46:O46" si="8">C46+1</f>
        <v>2028</v>
      </c>
      <c r="E46" s="69">
        <f t="shared" si="8"/>
        <v>2029</v>
      </c>
      <c r="F46" s="69">
        <f t="shared" si="8"/>
        <v>2030</v>
      </c>
      <c r="G46" s="69">
        <f t="shared" si="8"/>
        <v>2031</v>
      </c>
      <c r="H46" s="69">
        <f t="shared" si="8"/>
        <v>2032</v>
      </c>
      <c r="I46" s="69">
        <f t="shared" si="8"/>
        <v>2033</v>
      </c>
      <c r="J46" s="69">
        <f t="shared" si="8"/>
        <v>2034</v>
      </c>
      <c r="K46" s="69">
        <f t="shared" si="8"/>
        <v>2035</v>
      </c>
      <c r="L46" s="69">
        <f t="shared" si="8"/>
        <v>2036</v>
      </c>
      <c r="M46" s="69">
        <f t="shared" si="8"/>
        <v>2037</v>
      </c>
      <c r="N46" s="69">
        <f t="shared" si="8"/>
        <v>2038</v>
      </c>
      <c r="O46" s="69">
        <f t="shared" si="8"/>
        <v>2039</v>
      </c>
      <c r="P46" s="69">
        <f t="shared" ref="P46:R46" si="9">O46+1</f>
        <v>2040</v>
      </c>
      <c r="Q46" s="69">
        <f t="shared" si="9"/>
        <v>2041</v>
      </c>
      <c r="R46" s="69">
        <f t="shared" si="9"/>
        <v>2042</v>
      </c>
    </row>
    <row r="47" spans="1:22" x14ac:dyDescent="0.25">
      <c r="A47" s="221" t="s">
        <v>105</v>
      </c>
      <c r="B47" s="57">
        <v>0</v>
      </c>
      <c r="C47" s="57">
        <v>1</v>
      </c>
      <c r="D47" s="57">
        <v>2</v>
      </c>
      <c r="E47" s="57">
        <v>3</v>
      </c>
      <c r="F47" s="57">
        <v>4</v>
      </c>
      <c r="G47" s="57">
        <v>5</v>
      </c>
      <c r="H47" s="57">
        <v>6</v>
      </c>
      <c r="I47" s="57">
        <v>7</v>
      </c>
      <c r="J47" s="57">
        <v>8</v>
      </c>
      <c r="K47" s="57">
        <v>9</v>
      </c>
      <c r="L47" s="57">
        <v>10</v>
      </c>
      <c r="M47" s="57">
        <v>11</v>
      </c>
      <c r="N47" s="57">
        <v>12</v>
      </c>
      <c r="O47" s="57">
        <v>13</v>
      </c>
      <c r="P47" s="57">
        <v>14</v>
      </c>
      <c r="Q47" s="57">
        <v>15</v>
      </c>
      <c r="R47" s="57">
        <v>16</v>
      </c>
      <c r="S47" s="58" t="s">
        <v>63</v>
      </c>
    </row>
    <row r="48" spans="1:22" ht="6" customHeight="1" x14ac:dyDescent="0.25">
      <c r="A48" s="222"/>
      <c r="B48" s="63"/>
      <c r="C48" s="63"/>
      <c r="D48" s="63"/>
      <c r="E48" s="63"/>
      <c r="F48" s="63"/>
      <c r="G48" s="63"/>
      <c r="H48" s="63"/>
      <c r="I48" s="63"/>
      <c r="J48" s="63"/>
      <c r="K48" s="63"/>
      <c r="L48" s="63"/>
      <c r="M48" s="63"/>
      <c r="N48" s="63"/>
      <c r="O48" s="63"/>
      <c r="P48" s="63"/>
      <c r="Q48" s="63"/>
      <c r="R48" s="63"/>
    </row>
    <row r="49" spans="1:19" x14ac:dyDescent="0.25">
      <c r="A49" s="127" t="s">
        <v>106</v>
      </c>
      <c r="B49" s="94"/>
      <c r="C49" s="94"/>
      <c r="D49" s="94"/>
      <c r="E49" s="94"/>
      <c r="F49" s="94"/>
      <c r="G49" s="94"/>
      <c r="H49" s="94"/>
      <c r="I49" s="94"/>
      <c r="J49" s="94"/>
      <c r="K49" s="94"/>
      <c r="L49" s="94"/>
      <c r="M49" s="94"/>
      <c r="N49" s="94"/>
      <c r="O49" s="94"/>
      <c r="P49" s="94"/>
      <c r="Q49" s="94"/>
      <c r="R49" s="94"/>
      <c r="S49" s="80">
        <f>SUM(B49:R49)</f>
        <v>0</v>
      </c>
    </row>
    <row r="50" spans="1:19" x14ac:dyDescent="0.25">
      <c r="A50" s="128" t="s">
        <v>107</v>
      </c>
      <c r="B50" s="94"/>
      <c r="C50" s="94"/>
      <c r="D50" s="94"/>
      <c r="E50" s="94"/>
      <c r="F50" s="94"/>
      <c r="G50" s="94"/>
      <c r="H50" s="94"/>
      <c r="I50" s="94"/>
      <c r="J50" s="94"/>
      <c r="K50" s="94"/>
      <c r="L50" s="94"/>
      <c r="M50" s="94"/>
      <c r="N50" s="94"/>
      <c r="O50" s="94"/>
      <c r="P50" s="94"/>
      <c r="Q50" s="94"/>
      <c r="R50" s="94"/>
      <c r="S50" s="80">
        <f>SUM(B50:R50)</f>
        <v>0</v>
      </c>
    </row>
    <row r="51" spans="1:19" ht="7.5" customHeight="1" x14ac:dyDescent="0.25">
      <c r="A51" s="72"/>
      <c r="B51" s="73"/>
      <c r="C51" s="73"/>
      <c r="D51" s="73"/>
      <c r="E51" s="73"/>
      <c r="F51" s="73"/>
      <c r="G51" s="73"/>
      <c r="H51" s="73"/>
      <c r="I51" s="73"/>
      <c r="J51" s="73"/>
      <c r="K51" s="73"/>
      <c r="L51" s="73"/>
      <c r="M51" s="73"/>
      <c r="N51" s="73"/>
      <c r="O51" s="73"/>
      <c r="P51" s="73"/>
      <c r="Q51" s="73"/>
      <c r="R51" s="73"/>
      <c r="S51" s="59"/>
    </row>
    <row r="52" spans="1:19" ht="15.75" customHeight="1" x14ac:dyDescent="0.25">
      <c r="A52" s="132" t="s">
        <v>108</v>
      </c>
      <c r="B52" s="125">
        <f>SUM(B49:B50)</f>
        <v>0</v>
      </c>
      <c r="C52" s="125">
        <f t="shared" ref="C52:R52" si="10">SUM(C49:C50)</f>
        <v>0</v>
      </c>
      <c r="D52" s="125">
        <f>SUM(D49:D50)</f>
        <v>0</v>
      </c>
      <c r="E52" s="125">
        <f t="shared" si="10"/>
        <v>0</v>
      </c>
      <c r="F52" s="125">
        <f t="shared" si="10"/>
        <v>0</v>
      </c>
      <c r="G52" s="125">
        <f t="shared" si="10"/>
        <v>0</v>
      </c>
      <c r="H52" s="125">
        <f t="shared" si="10"/>
        <v>0</v>
      </c>
      <c r="I52" s="125">
        <f t="shared" si="10"/>
        <v>0</v>
      </c>
      <c r="J52" s="125">
        <f t="shared" si="10"/>
        <v>0</v>
      </c>
      <c r="K52" s="125">
        <f t="shared" si="10"/>
        <v>0</v>
      </c>
      <c r="L52" s="125">
        <f t="shared" si="10"/>
        <v>0</v>
      </c>
      <c r="M52" s="125">
        <f t="shared" si="10"/>
        <v>0</v>
      </c>
      <c r="N52" s="125">
        <f t="shared" si="10"/>
        <v>0</v>
      </c>
      <c r="O52" s="125">
        <f t="shared" si="10"/>
        <v>0</v>
      </c>
      <c r="P52" s="125">
        <f t="shared" si="10"/>
        <v>0</v>
      </c>
      <c r="Q52" s="125">
        <f t="shared" si="10"/>
        <v>0</v>
      </c>
      <c r="R52" s="125">
        <f t="shared" si="10"/>
        <v>0</v>
      </c>
      <c r="S52" s="126">
        <f>SUM(S49:S50)</f>
        <v>0</v>
      </c>
    </row>
    <row r="53" spans="1:19" ht="6" customHeight="1" x14ac:dyDescent="0.25">
      <c r="A53" s="64"/>
      <c r="B53" s="61"/>
      <c r="C53" s="61"/>
      <c r="D53" s="61"/>
      <c r="E53" s="61"/>
      <c r="F53" s="61"/>
      <c r="G53" s="61"/>
      <c r="H53" s="61"/>
      <c r="I53" s="61"/>
      <c r="J53" s="61"/>
      <c r="K53" s="61"/>
      <c r="L53" s="61"/>
      <c r="M53" s="61"/>
      <c r="N53" s="61"/>
      <c r="O53" s="61"/>
      <c r="P53" s="61"/>
      <c r="Q53" s="61"/>
      <c r="R53" s="61"/>
      <c r="S53" s="71"/>
    </row>
    <row r="54" spans="1:19" ht="81" customHeight="1" x14ac:dyDescent="0.25">
      <c r="A54" s="193" t="s">
        <v>109</v>
      </c>
      <c r="B54" s="193"/>
      <c r="C54" s="193"/>
      <c r="D54" s="193"/>
      <c r="E54" s="193"/>
      <c r="F54" s="193"/>
      <c r="G54" s="193"/>
      <c r="H54" s="193"/>
      <c r="I54" s="193"/>
      <c r="J54" s="193"/>
      <c r="K54" s="193"/>
      <c r="L54" s="193"/>
      <c r="M54" s="61"/>
      <c r="N54" s="61"/>
      <c r="O54" s="61"/>
      <c r="P54" s="61"/>
      <c r="Q54" s="61"/>
      <c r="R54" s="61"/>
      <c r="S54" s="71"/>
    </row>
    <row r="55" spans="1:19" ht="6" customHeight="1" x14ac:dyDescent="0.25">
      <c r="A55" s="64"/>
      <c r="B55" s="61"/>
      <c r="C55" s="61"/>
      <c r="D55" s="61"/>
      <c r="E55" s="61"/>
      <c r="F55" s="61"/>
      <c r="G55" s="61"/>
      <c r="H55" s="61"/>
      <c r="I55" s="61"/>
      <c r="J55" s="61"/>
      <c r="K55" s="61"/>
      <c r="L55" s="61"/>
      <c r="M55" s="61"/>
      <c r="N55" s="61"/>
      <c r="O55" s="61"/>
      <c r="P55" s="61"/>
      <c r="Q55" s="61"/>
      <c r="R55" s="61"/>
      <c r="S55" s="71"/>
    </row>
    <row r="56" spans="1:19" x14ac:dyDescent="0.25">
      <c r="A56" s="64"/>
      <c r="B56" s="69">
        <f>$B$15</f>
        <v>2026</v>
      </c>
      <c r="C56" s="69">
        <f>B56+1</f>
        <v>2027</v>
      </c>
      <c r="D56" s="69">
        <f t="shared" ref="D56:O56" si="11">C56+1</f>
        <v>2028</v>
      </c>
      <c r="E56" s="69">
        <f t="shared" si="11"/>
        <v>2029</v>
      </c>
      <c r="F56" s="69">
        <f t="shared" si="11"/>
        <v>2030</v>
      </c>
      <c r="G56" s="69">
        <f t="shared" si="11"/>
        <v>2031</v>
      </c>
      <c r="H56" s="69">
        <f t="shared" si="11"/>
        <v>2032</v>
      </c>
      <c r="I56" s="69">
        <f t="shared" si="11"/>
        <v>2033</v>
      </c>
      <c r="J56" s="69">
        <f t="shared" si="11"/>
        <v>2034</v>
      </c>
      <c r="K56" s="69">
        <f t="shared" si="11"/>
        <v>2035</v>
      </c>
      <c r="L56" s="69">
        <f t="shared" si="11"/>
        <v>2036</v>
      </c>
      <c r="M56" s="69">
        <f t="shared" si="11"/>
        <v>2037</v>
      </c>
      <c r="N56" s="69">
        <f t="shared" si="11"/>
        <v>2038</v>
      </c>
      <c r="O56" s="69">
        <f t="shared" si="11"/>
        <v>2039</v>
      </c>
      <c r="P56" s="69">
        <f t="shared" ref="P56:R56" si="12">O56+1</f>
        <v>2040</v>
      </c>
      <c r="Q56" s="69">
        <f t="shared" si="12"/>
        <v>2041</v>
      </c>
      <c r="R56" s="69">
        <f t="shared" si="12"/>
        <v>2042</v>
      </c>
      <c r="S56" s="71"/>
    </row>
    <row r="57" spans="1:19" x14ac:dyDescent="0.25">
      <c r="A57" s="219" t="s">
        <v>110</v>
      </c>
      <c r="B57" s="57">
        <v>0</v>
      </c>
      <c r="C57" s="57">
        <v>1</v>
      </c>
      <c r="D57" s="57">
        <v>2</v>
      </c>
      <c r="E57" s="57">
        <v>3</v>
      </c>
      <c r="F57" s="57">
        <v>4</v>
      </c>
      <c r="G57" s="57">
        <v>5</v>
      </c>
      <c r="H57" s="57">
        <v>6</v>
      </c>
      <c r="I57" s="57">
        <v>7</v>
      </c>
      <c r="J57" s="57">
        <v>8</v>
      </c>
      <c r="K57" s="57">
        <v>9</v>
      </c>
      <c r="L57" s="57">
        <v>10</v>
      </c>
      <c r="M57" s="57">
        <v>11</v>
      </c>
      <c r="N57" s="57">
        <v>12</v>
      </c>
      <c r="O57" s="57">
        <v>13</v>
      </c>
      <c r="P57" s="57">
        <v>14</v>
      </c>
      <c r="Q57" s="57">
        <v>15</v>
      </c>
      <c r="R57" s="57">
        <v>16</v>
      </c>
      <c r="S57" s="77" t="s">
        <v>63</v>
      </c>
    </row>
    <row r="58" spans="1:19" ht="5.25" customHeight="1" x14ac:dyDescent="0.25">
      <c r="A58" s="220"/>
      <c r="B58" s="66"/>
      <c r="C58" s="67"/>
      <c r="D58" s="67"/>
      <c r="E58" s="67"/>
      <c r="F58" s="67"/>
      <c r="G58" s="67"/>
      <c r="H58" s="67"/>
      <c r="I58" s="67"/>
      <c r="J58" s="67"/>
      <c r="K58" s="67"/>
      <c r="L58" s="70"/>
      <c r="M58" s="70"/>
      <c r="N58" s="70"/>
      <c r="O58" s="70"/>
      <c r="P58" s="70"/>
      <c r="Q58" s="70"/>
      <c r="R58" s="70"/>
    </row>
    <row r="59" spans="1:19" x14ac:dyDescent="0.25">
      <c r="A59" s="122" t="s">
        <v>111</v>
      </c>
      <c r="B59" s="94"/>
      <c r="C59" s="94"/>
      <c r="D59" s="94"/>
      <c r="E59" s="94"/>
      <c r="F59" s="94"/>
      <c r="G59" s="94"/>
      <c r="H59" s="94"/>
      <c r="I59" s="94"/>
      <c r="J59" s="94"/>
      <c r="K59" s="94"/>
      <c r="L59" s="94"/>
      <c r="M59" s="94"/>
      <c r="N59" s="94"/>
      <c r="O59" s="94"/>
      <c r="P59" s="94"/>
      <c r="Q59" s="94"/>
      <c r="R59" s="94"/>
      <c r="S59" s="80">
        <f>SUM(B59:R59)</f>
        <v>0</v>
      </c>
    </row>
    <row r="60" spans="1:19" ht="15" customHeight="1" x14ac:dyDescent="0.25">
      <c r="A60" s="122" t="s">
        <v>112</v>
      </c>
      <c r="B60" s="94"/>
      <c r="C60" s="94"/>
      <c r="D60" s="94"/>
      <c r="E60" s="94"/>
      <c r="F60" s="94"/>
      <c r="G60" s="94"/>
      <c r="H60" s="94"/>
      <c r="I60" s="94"/>
      <c r="J60" s="94"/>
      <c r="K60" s="94"/>
      <c r="L60" s="94"/>
      <c r="M60" s="94"/>
      <c r="N60" s="94"/>
      <c r="O60" s="94"/>
      <c r="P60" s="94"/>
      <c r="Q60" s="94"/>
      <c r="R60" s="94"/>
      <c r="S60" s="80">
        <f t="shared" ref="S60:S62" si="13">SUM(B60:R60)</f>
        <v>0</v>
      </c>
    </row>
    <row r="61" spans="1:19" ht="15" customHeight="1" x14ac:dyDescent="0.25">
      <c r="A61" s="122" t="s">
        <v>113</v>
      </c>
      <c r="B61" s="94"/>
      <c r="C61" s="94"/>
      <c r="D61" s="94"/>
      <c r="E61" s="94"/>
      <c r="F61" s="94"/>
      <c r="G61" s="94"/>
      <c r="H61" s="94"/>
      <c r="I61" s="94"/>
      <c r="J61" s="94"/>
      <c r="K61" s="94"/>
      <c r="L61" s="94"/>
      <c r="M61" s="94"/>
      <c r="N61" s="94"/>
      <c r="O61" s="94"/>
      <c r="P61" s="94"/>
      <c r="Q61" s="94"/>
      <c r="R61" s="94"/>
      <c r="S61" s="80">
        <f t="shared" si="13"/>
        <v>0</v>
      </c>
    </row>
    <row r="62" spans="1:19" ht="15" customHeight="1" x14ac:dyDescent="0.25">
      <c r="A62" s="122" t="s">
        <v>114</v>
      </c>
      <c r="B62" s="94"/>
      <c r="C62" s="94"/>
      <c r="D62" s="94"/>
      <c r="E62" s="94"/>
      <c r="F62" s="94"/>
      <c r="G62" s="94"/>
      <c r="H62" s="94"/>
      <c r="I62" s="94"/>
      <c r="J62" s="94"/>
      <c r="K62" s="94"/>
      <c r="L62" s="94"/>
      <c r="M62" s="94"/>
      <c r="N62" s="94"/>
      <c r="O62" s="94"/>
      <c r="P62" s="94"/>
      <c r="Q62" s="94"/>
      <c r="R62" s="94"/>
      <c r="S62" s="80">
        <f t="shared" si="13"/>
        <v>0</v>
      </c>
    </row>
    <row r="63" spans="1:19" ht="15" customHeight="1" x14ac:dyDescent="0.25">
      <c r="A63" s="122" t="s">
        <v>115</v>
      </c>
      <c r="B63" s="94"/>
      <c r="C63" s="94"/>
      <c r="D63" s="94"/>
      <c r="E63" s="94"/>
      <c r="F63" s="94"/>
      <c r="G63" s="94"/>
      <c r="H63" s="94"/>
      <c r="I63" s="94"/>
      <c r="J63" s="94"/>
      <c r="K63" s="94"/>
      <c r="L63" s="94"/>
      <c r="M63" s="94"/>
      <c r="N63" s="94"/>
      <c r="O63" s="94"/>
      <c r="P63" s="94"/>
      <c r="Q63" s="94"/>
      <c r="R63" s="94"/>
      <c r="S63" s="80">
        <f>SUM(B63:R63)</f>
        <v>0</v>
      </c>
    </row>
    <row r="64" spans="1:19" ht="6" customHeight="1" x14ac:dyDescent="0.25">
      <c r="A64" s="76"/>
      <c r="B64" s="73"/>
      <c r="C64" s="73"/>
      <c r="D64" s="73"/>
      <c r="E64" s="73"/>
      <c r="F64" s="73"/>
      <c r="G64" s="73"/>
      <c r="H64" s="73"/>
      <c r="I64" s="73"/>
      <c r="J64" s="73"/>
      <c r="K64" s="73"/>
      <c r="L64" s="73"/>
      <c r="M64" s="73"/>
      <c r="N64" s="73"/>
      <c r="O64" s="73"/>
      <c r="P64" s="73"/>
      <c r="Q64" s="73"/>
      <c r="R64" s="73"/>
      <c r="S64" s="80"/>
    </row>
    <row r="65" spans="1:19" x14ac:dyDescent="0.25">
      <c r="A65" s="131" t="s">
        <v>116</v>
      </c>
      <c r="B65" s="123">
        <f>SUM(B59:B63)</f>
        <v>0</v>
      </c>
      <c r="C65" s="123">
        <f t="shared" ref="C65:O65" si="14">SUM(C59:C63)</f>
        <v>0</v>
      </c>
      <c r="D65" s="123">
        <f t="shared" si="14"/>
        <v>0</v>
      </c>
      <c r="E65" s="123">
        <f t="shared" si="14"/>
        <v>0</v>
      </c>
      <c r="F65" s="123">
        <f t="shared" si="14"/>
        <v>0</v>
      </c>
      <c r="G65" s="123">
        <f t="shared" si="14"/>
        <v>0</v>
      </c>
      <c r="H65" s="123">
        <f t="shared" si="14"/>
        <v>0</v>
      </c>
      <c r="I65" s="123">
        <f t="shared" si="14"/>
        <v>0</v>
      </c>
      <c r="J65" s="123">
        <f t="shared" si="14"/>
        <v>0</v>
      </c>
      <c r="K65" s="123">
        <f t="shared" si="14"/>
        <v>0</v>
      </c>
      <c r="L65" s="123">
        <f t="shared" si="14"/>
        <v>0</v>
      </c>
      <c r="M65" s="123">
        <f t="shared" si="14"/>
        <v>0</v>
      </c>
      <c r="N65" s="123">
        <f t="shared" si="14"/>
        <v>0</v>
      </c>
      <c r="O65" s="123">
        <f t="shared" si="14"/>
        <v>0</v>
      </c>
      <c r="P65" s="123">
        <f>SUM(P59:P63)</f>
        <v>0</v>
      </c>
      <c r="Q65" s="123">
        <f t="shared" ref="Q65:R65" si="15">SUM(Q59:Q63)</f>
        <v>0</v>
      </c>
      <c r="R65" s="123">
        <f t="shared" si="15"/>
        <v>0</v>
      </c>
      <c r="S65" s="124">
        <f>SUM(S59:S63)</f>
        <v>0</v>
      </c>
    </row>
    <row r="66" spans="1:19" x14ac:dyDescent="0.25">
      <c r="A66" s="65"/>
      <c r="B66" s="59"/>
      <c r="C66" s="59"/>
      <c r="D66" s="59"/>
      <c r="E66" s="59"/>
      <c r="F66" s="59"/>
      <c r="G66" s="59"/>
      <c r="H66" s="59"/>
      <c r="I66" s="59"/>
      <c r="J66" s="59"/>
      <c r="K66" s="59"/>
      <c r="L66" s="59"/>
      <c r="M66" s="59"/>
      <c r="N66" s="59"/>
      <c r="O66" s="59"/>
      <c r="P66" s="59"/>
      <c r="Q66" s="59"/>
      <c r="R66" s="59"/>
      <c r="S66" s="59"/>
    </row>
    <row r="67" spans="1:19" x14ac:dyDescent="0.25">
      <c r="A67" s="60" t="s">
        <v>117</v>
      </c>
      <c r="B67" s="75">
        <f>SUM(B52,B65)</f>
        <v>0</v>
      </c>
      <c r="C67" s="75">
        <f>SUM(C52,C65)</f>
        <v>0</v>
      </c>
      <c r="D67" s="75">
        <f t="shared" ref="D67:O67" si="16">SUM(D52,D65)</f>
        <v>0</v>
      </c>
      <c r="E67" s="75">
        <f t="shared" si="16"/>
        <v>0</v>
      </c>
      <c r="F67" s="75">
        <f t="shared" si="16"/>
        <v>0</v>
      </c>
      <c r="G67" s="75">
        <f t="shared" si="16"/>
        <v>0</v>
      </c>
      <c r="H67" s="75">
        <f t="shared" si="16"/>
        <v>0</v>
      </c>
      <c r="I67" s="75">
        <f t="shared" si="16"/>
        <v>0</v>
      </c>
      <c r="J67" s="75">
        <f t="shared" si="16"/>
        <v>0</v>
      </c>
      <c r="K67" s="75">
        <f t="shared" si="16"/>
        <v>0</v>
      </c>
      <c r="L67" s="75">
        <f t="shared" si="16"/>
        <v>0</v>
      </c>
      <c r="M67" s="75">
        <f t="shared" si="16"/>
        <v>0</v>
      </c>
      <c r="N67" s="75">
        <f t="shared" si="16"/>
        <v>0</v>
      </c>
      <c r="O67" s="75">
        <f t="shared" si="16"/>
        <v>0</v>
      </c>
      <c r="P67" s="75">
        <f t="shared" ref="P67:Q67" si="17">SUM(P52,P65)</f>
        <v>0</v>
      </c>
      <c r="Q67" s="75">
        <f t="shared" si="17"/>
        <v>0</v>
      </c>
      <c r="R67" s="75">
        <f>SUM(R52,R65)</f>
        <v>0</v>
      </c>
      <c r="S67" s="74">
        <f>SUM(S52,S65)</f>
        <v>0</v>
      </c>
    </row>
    <row r="69" spans="1:19" x14ac:dyDescent="0.25">
      <c r="B69" s="69">
        <v>2026</v>
      </c>
      <c r="C69" s="69">
        <v>2027</v>
      </c>
      <c r="D69" s="69">
        <v>2028</v>
      </c>
      <c r="E69" s="69">
        <v>2029</v>
      </c>
      <c r="F69" s="69">
        <v>2030</v>
      </c>
      <c r="G69" s="69">
        <v>2031</v>
      </c>
      <c r="H69" s="69">
        <v>2032</v>
      </c>
      <c r="I69" s="69">
        <v>2033</v>
      </c>
      <c r="J69" s="69">
        <v>2034</v>
      </c>
      <c r="K69" s="69">
        <v>2035</v>
      </c>
      <c r="L69" s="69">
        <v>2036</v>
      </c>
      <c r="M69" s="69">
        <v>2037</v>
      </c>
      <c r="N69" s="69">
        <v>2038</v>
      </c>
      <c r="O69" s="69">
        <v>2039</v>
      </c>
      <c r="P69" s="69">
        <v>2040</v>
      </c>
      <c r="Q69" s="69">
        <v>2041</v>
      </c>
      <c r="R69" s="69">
        <v>2042</v>
      </c>
      <c r="S69" s="218" t="s">
        <v>118</v>
      </c>
    </row>
    <row r="70" spans="1:19" x14ac:dyDescent="0.25">
      <c r="A70" s="216" t="s">
        <v>119</v>
      </c>
      <c r="B70" s="57">
        <v>0</v>
      </c>
      <c r="C70" s="57">
        <v>1</v>
      </c>
      <c r="D70" s="57">
        <v>2</v>
      </c>
      <c r="E70" s="57">
        <v>3</v>
      </c>
      <c r="F70" s="57">
        <v>4</v>
      </c>
      <c r="G70" s="57">
        <v>5</v>
      </c>
      <c r="H70" s="57">
        <v>6</v>
      </c>
      <c r="I70" s="57">
        <v>7</v>
      </c>
      <c r="J70" s="57">
        <v>8</v>
      </c>
      <c r="K70" s="57">
        <v>9</v>
      </c>
      <c r="L70" s="57">
        <v>10</v>
      </c>
      <c r="M70" s="57">
        <v>11</v>
      </c>
      <c r="N70" s="57">
        <v>12</v>
      </c>
      <c r="O70" s="57">
        <v>13</v>
      </c>
      <c r="P70" s="57">
        <v>14</v>
      </c>
      <c r="Q70" s="57">
        <v>15</v>
      </c>
      <c r="R70" s="57">
        <v>16</v>
      </c>
      <c r="S70" s="218"/>
    </row>
    <row r="71" spans="1:19" ht="7.5" customHeight="1" x14ac:dyDescent="0.25">
      <c r="A71" s="217"/>
      <c r="B71" s="63"/>
      <c r="C71" s="63"/>
      <c r="D71" s="63"/>
      <c r="E71" s="63"/>
      <c r="F71" s="63"/>
      <c r="G71" s="63"/>
      <c r="H71" s="63"/>
      <c r="I71" s="63"/>
      <c r="J71" s="63"/>
      <c r="K71" s="63"/>
      <c r="L71" s="63"/>
      <c r="M71" s="63"/>
      <c r="N71" s="63"/>
      <c r="O71" s="63"/>
      <c r="P71" s="63"/>
      <c r="Q71" s="63"/>
      <c r="R71" s="63"/>
      <c r="S71" s="63"/>
    </row>
    <row r="72" spans="1:19" ht="33" customHeight="1" x14ac:dyDescent="0.25">
      <c r="A72" s="146" t="s">
        <v>120</v>
      </c>
      <c r="B72" s="141"/>
      <c r="C72" s="141"/>
      <c r="D72" s="141"/>
      <c r="E72" s="141"/>
      <c r="F72" s="141"/>
      <c r="G72" s="141"/>
      <c r="H72" s="141"/>
      <c r="I72" s="141"/>
      <c r="J72" s="141"/>
      <c r="K72" s="141"/>
      <c r="L72" s="141"/>
      <c r="M72" s="141"/>
      <c r="N72" s="141"/>
      <c r="O72" s="141"/>
      <c r="P72" s="141"/>
      <c r="Q72" s="141"/>
      <c r="R72" s="141"/>
      <c r="S72" s="141" t="e" cm="1">
        <f t="array" ref="S72">LOOKUP(2,1/(B72:R72&lt;&gt;""),B72:R72)</f>
        <v>#N/A</v>
      </c>
    </row>
    <row r="73" spans="1:19" x14ac:dyDescent="0.25">
      <c r="A73" s="115" t="s">
        <v>121</v>
      </c>
      <c r="B73" s="141"/>
      <c r="C73" s="141"/>
      <c r="D73" s="141"/>
      <c r="E73" s="141"/>
      <c r="F73" s="141"/>
      <c r="G73" s="141"/>
      <c r="H73" s="141"/>
      <c r="I73" s="141"/>
      <c r="J73" s="141"/>
      <c r="K73" s="141"/>
      <c r="L73" s="141"/>
      <c r="M73" s="141"/>
      <c r="N73" s="141"/>
      <c r="O73" s="141"/>
      <c r="P73" s="141"/>
      <c r="Q73" s="141"/>
      <c r="R73" s="141"/>
      <c r="S73" s="141" t="e" cm="1">
        <f t="array" ref="S73">LOOKUP(2,1/(B73:R73&lt;&gt;""),B73:R73)</f>
        <v>#N/A</v>
      </c>
    </row>
    <row r="74" spans="1:19" x14ac:dyDescent="0.25">
      <c r="A74" s="115" t="s">
        <v>122</v>
      </c>
      <c r="B74" s="141"/>
      <c r="C74" s="141"/>
      <c r="D74" s="141"/>
      <c r="E74" s="141"/>
      <c r="F74" s="141"/>
      <c r="G74" s="141"/>
      <c r="H74" s="141"/>
      <c r="I74" s="141"/>
      <c r="J74" s="141"/>
      <c r="K74" s="141"/>
      <c r="L74" s="141"/>
      <c r="M74" s="141"/>
      <c r="N74" s="141"/>
      <c r="O74" s="141"/>
      <c r="P74" s="141"/>
      <c r="Q74" s="141"/>
      <c r="R74" s="141"/>
      <c r="S74" s="141" t="e" cm="1">
        <f t="array" ref="S74">LOOKUP(2,1/(B74:R74&lt;&gt;""),B74:R74)</f>
        <v>#N/A</v>
      </c>
    </row>
    <row r="75" spans="1:19" x14ac:dyDescent="0.25">
      <c r="A75" s="115" t="s">
        <v>123</v>
      </c>
      <c r="B75" s="141"/>
      <c r="C75" s="141"/>
      <c r="D75" s="141"/>
      <c r="E75" s="141"/>
      <c r="F75" s="141"/>
      <c r="G75" s="141"/>
      <c r="H75" s="141"/>
      <c r="I75" s="141"/>
      <c r="J75" s="141"/>
      <c r="K75" s="141"/>
      <c r="L75" s="141"/>
      <c r="M75" s="141"/>
      <c r="N75" s="141"/>
      <c r="O75" s="141"/>
      <c r="P75" s="141"/>
      <c r="Q75" s="141"/>
      <c r="R75" s="141"/>
      <c r="S75" s="141" t="e" cm="1">
        <f t="array" ref="S75">LOOKUP(2,1/(B75:R75&lt;&gt;""),B75:R75)</f>
        <v>#N/A</v>
      </c>
    </row>
  </sheetData>
  <mergeCells count="9">
    <mergeCell ref="A17:O17"/>
    <mergeCell ref="A54:L54"/>
    <mergeCell ref="B18:S18"/>
    <mergeCell ref="A44:L44"/>
    <mergeCell ref="A70:A71"/>
    <mergeCell ref="S69:S70"/>
    <mergeCell ref="A57:A58"/>
    <mergeCell ref="A47:A48"/>
    <mergeCell ref="A21:A22"/>
  </mergeCells>
  <phoneticPr fontId="23" type="noConversion"/>
  <pageMargins left="0.7" right="0.7" top="0.75" bottom="0.75" header="0.3" footer="0.3"/>
  <pageSetup orientation="portrait" r:id="rId1"/>
  <headerFooter>
    <oddFooter>&amp;C_x000D_&amp;1#&amp;"Calibri"&amp;22&amp;K0073CF INTERNAL</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DD5BF-26EF-4CAA-9167-07F99E8948B1}">
  <dimension ref="B3:B119"/>
  <sheetViews>
    <sheetView workbookViewId="0"/>
  </sheetViews>
  <sheetFormatPr defaultRowHeight="15" x14ac:dyDescent="0.25"/>
  <cols>
    <col min="2" max="2" width="35.42578125" bestFit="1" customWidth="1"/>
  </cols>
  <sheetData>
    <row r="3" spans="2:2" x14ac:dyDescent="0.25">
      <c r="B3" s="138" t="s">
        <v>124</v>
      </c>
    </row>
    <row r="4" spans="2:2" x14ac:dyDescent="0.25">
      <c r="B4" s="139" t="s">
        <v>125</v>
      </c>
    </row>
    <row r="5" spans="2:2" x14ac:dyDescent="0.25">
      <c r="B5" s="139" t="s">
        <v>126</v>
      </c>
    </row>
    <row r="6" spans="2:2" x14ac:dyDescent="0.25">
      <c r="B6" s="139" t="s">
        <v>127</v>
      </c>
    </row>
    <row r="7" spans="2:2" x14ac:dyDescent="0.25">
      <c r="B7" s="139" t="s">
        <v>128</v>
      </c>
    </row>
    <row r="8" spans="2:2" x14ac:dyDescent="0.25">
      <c r="B8" s="139" t="s">
        <v>129</v>
      </c>
    </row>
    <row r="9" spans="2:2" x14ac:dyDescent="0.25">
      <c r="B9" s="139" t="s">
        <v>130</v>
      </c>
    </row>
    <row r="10" spans="2:2" x14ac:dyDescent="0.25">
      <c r="B10" s="139" t="s">
        <v>131</v>
      </c>
    </row>
    <row r="11" spans="2:2" x14ac:dyDescent="0.25">
      <c r="B11" s="139" t="s">
        <v>132</v>
      </c>
    </row>
    <row r="12" spans="2:2" x14ac:dyDescent="0.25">
      <c r="B12" s="139"/>
    </row>
    <row r="13" spans="2:2" x14ac:dyDescent="0.25">
      <c r="B13" s="138" t="s">
        <v>133</v>
      </c>
    </row>
    <row r="14" spans="2:2" x14ac:dyDescent="0.25">
      <c r="B14" s="139" t="s">
        <v>134</v>
      </c>
    </row>
    <row r="15" spans="2:2" x14ac:dyDescent="0.25">
      <c r="B15" s="139" t="s">
        <v>135</v>
      </c>
    </row>
    <row r="16" spans="2:2" x14ac:dyDescent="0.25">
      <c r="B16" s="139" t="s">
        <v>136</v>
      </c>
    </row>
    <row r="17" spans="2:2" x14ac:dyDescent="0.25">
      <c r="B17" s="139" t="s">
        <v>137</v>
      </c>
    </row>
    <row r="18" spans="2:2" x14ac:dyDescent="0.25">
      <c r="B18" s="139" t="s">
        <v>135</v>
      </c>
    </row>
    <row r="19" spans="2:2" x14ac:dyDescent="0.25">
      <c r="B19" s="139" t="s">
        <v>138</v>
      </c>
    </row>
    <row r="20" spans="2:2" x14ac:dyDescent="0.25">
      <c r="B20" s="139" t="s">
        <v>139</v>
      </c>
    </row>
    <row r="21" spans="2:2" x14ac:dyDescent="0.25">
      <c r="B21" s="139" t="s">
        <v>140</v>
      </c>
    </row>
    <row r="22" spans="2:2" x14ac:dyDescent="0.25">
      <c r="B22" s="139" t="s">
        <v>141</v>
      </c>
    </row>
    <row r="23" spans="2:2" x14ac:dyDescent="0.25">
      <c r="B23" s="139"/>
    </row>
    <row r="24" spans="2:2" x14ac:dyDescent="0.25">
      <c r="B24" s="138" t="s">
        <v>142</v>
      </c>
    </row>
    <row r="25" spans="2:2" x14ac:dyDescent="0.25">
      <c r="B25" s="139" t="s">
        <v>143</v>
      </c>
    </row>
    <row r="26" spans="2:2" x14ac:dyDescent="0.25">
      <c r="B26" s="139"/>
    </row>
    <row r="27" spans="2:2" x14ac:dyDescent="0.25">
      <c r="B27" s="139" t="s">
        <v>144</v>
      </c>
    </row>
    <row r="28" spans="2:2" x14ac:dyDescent="0.25">
      <c r="B28" s="139" t="s">
        <v>145</v>
      </c>
    </row>
    <row r="29" spans="2:2" x14ac:dyDescent="0.25">
      <c r="B29" s="139" t="s">
        <v>146</v>
      </c>
    </row>
    <row r="30" spans="2:2" x14ac:dyDescent="0.25">
      <c r="B30" s="139" t="s">
        <v>147</v>
      </c>
    </row>
    <row r="31" spans="2:2" x14ac:dyDescent="0.25">
      <c r="B31" s="139" t="s">
        <v>148</v>
      </c>
    </row>
    <row r="32" spans="2:2" x14ac:dyDescent="0.25">
      <c r="B32" s="139" t="s">
        <v>149</v>
      </c>
    </row>
    <row r="33" spans="2:2" x14ac:dyDescent="0.25">
      <c r="B33" s="139" t="s">
        <v>150</v>
      </c>
    </row>
    <row r="34" spans="2:2" x14ac:dyDescent="0.25">
      <c r="B34" s="139" t="s">
        <v>151</v>
      </c>
    </row>
    <row r="35" spans="2:2" x14ac:dyDescent="0.25">
      <c r="B35" s="139" t="s">
        <v>152</v>
      </c>
    </row>
    <row r="36" spans="2:2" x14ac:dyDescent="0.25">
      <c r="B36" s="139" t="s">
        <v>153</v>
      </c>
    </row>
    <row r="37" spans="2:2" x14ac:dyDescent="0.25">
      <c r="B37" s="139" t="s">
        <v>154</v>
      </c>
    </row>
    <row r="38" spans="2:2" x14ac:dyDescent="0.25">
      <c r="B38" s="139" t="s">
        <v>155</v>
      </c>
    </row>
    <row r="39" spans="2:2" x14ac:dyDescent="0.25">
      <c r="B39" s="139" t="s">
        <v>156</v>
      </c>
    </row>
    <row r="40" spans="2:2" x14ac:dyDescent="0.25">
      <c r="B40" s="139" t="s">
        <v>157</v>
      </c>
    </row>
    <row r="41" spans="2:2" x14ac:dyDescent="0.25">
      <c r="B41" s="139" t="s">
        <v>158</v>
      </c>
    </row>
    <row r="42" spans="2:2" x14ac:dyDescent="0.25">
      <c r="B42" s="139" t="s">
        <v>159</v>
      </c>
    </row>
    <row r="43" spans="2:2" x14ac:dyDescent="0.25">
      <c r="B43" s="139" t="s">
        <v>126</v>
      </c>
    </row>
    <row r="44" spans="2:2" x14ac:dyDescent="0.25">
      <c r="B44" s="139" t="s">
        <v>127</v>
      </c>
    </row>
    <row r="45" spans="2:2" x14ac:dyDescent="0.25">
      <c r="B45" s="139" t="s">
        <v>160</v>
      </c>
    </row>
    <row r="46" spans="2:2" x14ac:dyDescent="0.25">
      <c r="B46" s="139" t="s">
        <v>161</v>
      </c>
    </row>
    <row r="47" spans="2:2" x14ac:dyDescent="0.25">
      <c r="B47" s="139" t="s">
        <v>162</v>
      </c>
    </row>
    <row r="48" spans="2:2" x14ac:dyDescent="0.25">
      <c r="B48" s="139"/>
    </row>
    <row r="49" spans="2:2" x14ac:dyDescent="0.25">
      <c r="B49" s="138" t="s">
        <v>163</v>
      </c>
    </row>
    <row r="50" spans="2:2" x14ac:dyDescent="0.25">
      <c r="B50" s="139" t="s">
        <v>164</v>
      </c>
    </row>
    <row r="51" spans="2:2" x14ac:dyDescent="0.25">
      <c r="B51" s="139"/>
    </row>
    <row r="52" spans="2:2" x14ac:dyDescent="0.25">
      <c r="B52" s="138" t="s">
        <v>165</v>
      </c>
    </row>
    <row r="53" spans="2:2" x14ac:dyDescent="0.25">
      <c r="B53" s="138" t="s">
        <v>166</v>
      </c>
    </row>
    <row r="54" spans="2:2" x14ac:dyDescent="0.25">
      <c r="B54" s="139" t="s">
        <v>167</v>
      </c>
    </row>
    <row r="55" spans="2:2" x14ac:dyDescent="0.25">
      <c r="B55" s="139" t="s">
        <v>168</v>
      </c>
    </row>
    <row r="56" spans="2:2" x14ac:dyDescent="0.25">
      <c r="B56" s="139"/>
    </row>
    <row r="57" spans="2:2" x14ac:dyDescent="0.25">
      <c r="B57" s="138" t="s">
        <v>169</v>
      </c>
    </row>
    <row r="58" spans="2:2" x14ac:dyDescent="0.25">
      <c r="B58" s="139" t="s">
        <v>170</v>
      </c>
    </row>
    <row r="59" spans="2:2" x14ac:dyDescent="0.25">
      <c r="B59" s="139" t="s">
        <v>171</v>
      </c>
    </row>
    <row r="60" spans="2:2" x14ac:dyDescent="0.25">
      <c r="B60" s="139"/>
    </row>
    <row r="61" spans="2:2" x14ac:dyDescent="0.25">
      <c r="B61" s="138" t="s">
        <v>172</v>
      </c>
    </row>
    <row r="62" spans="2:2" x14ac:dyDescent="0.25">
      <c r="B62" s="139" t="s">
        <v>173</v>
      </c>
    </row>
    <row r="63" spans="2:2" x14ac:dyDescent="0.25">
      <c r="B63" s="139" t="s">
        <v>174</v>
      </c>
    </row>
    <row r="64" spans="2:2" x14ac:dyDescent="0.25">
      <c r="B64" s="139" t="s">
        <v>175</v>
      </c>
    </row>
    <row r="65" spans="2:2" x14ac:dyDescent="0.25">
      <c r="B65" s="139" t="s">
        <v>176</v>
      </c>
    </row>
    <row r="66" spans="2:2" x14ac:dyDescent="0.25">
      <c r="B66" s="139" t="s">
        <v>177</v>
      </c>
    </row>
    <row r="67" spans="2:2" x14ac:dyDescent="0.25">
      <c r="B67" s="139" t="s">
        <v>178</v>
      </c>
    </row>
    <row r="68" spans="2:2" x14ac:dyDescent="0.25">
      <c r="B68" s="139" t="s">
        <v>179</v>
      </c>
    </row>
    <row r="69" spans="2:2" x14ac:dyDescent="0.25">
      <c r="B69" s="139" t="s">
        <v>180</v>
      </c>
    </row>
    <row r="70" spans="2:2" x14ac:dyDescent="0.25">
      <c r="B70" s="6"/>
    </row>
    <row r="71" spans="2:2" x14ac:dyDescent="0.25">
      <c r="B71" s="138" t="s">
        <v>181</v>
      </c>
    </row>
    <row r="72" spans="2:2" x14ac:dyDescent="0.25">
      <c r="B72" s="139" t="s">
        <v>182</v>
      </c>
    </row>
    <row r="73" spans="2:2" x14ac:dyDescent="0.25">
      <c r="B73" s="139" t="s">
        <v>183</v>
      </c>
    </row>
    <row r="74" spans="2:2" x14ac:dyDescent="0.25">
      <c r="B74" s="139"/>
    </row>
    <row r="75" spans="2:2" x14ac:dyDescent="0.25">
      <c r="B75" s="138" t="s">
        <v>184</v>
      </c>
    </row>
    <row r="76" spans="2:2" x14ac:dyDescent="0.25">
      <c r="B76" s="139" t="s">
        <v>182</v>
      </c>
    </row>
    <row r="77" spans="2:2" x14ac:dyDescent="0.25">
      <c r="B77" s="139" t="s">
        <v>185</v>
      </c>
    </row>
    <row r="78" spans="2:2" x14ac:dyDescent="0.25">
      <c r="B78" s="138" t="s">
        <v>186</v>
      </c>
    </row>
    <row r="79" spans="2:2" x14ac:dyDescent="0.25">
      <c r="B79" s="139" t="s">
        <v>187</v>
      </c>
    </row>
    <row r="80" spans="2:2" x14ac:dyDescent="0.25">
      <c r="B80" s="139" t="s">
        <v>188</v>
      </c>
    </row>
    <row r="81" spans="2:2" x14ac:dyDescent="0.25">
      <c r="B81" s="139" t="s">
        <v>189</v>
      </c>
    </row>
    <row r="82" spans="2:2" x14ac:dyDescent="0.25">
      <c r="B82" s="139" t="s">
        <v>190</v>
      </c>
    </row>
    <row r="83" spans="2:2" x14ac:dyDescent="0.25">
      <c r="B83" s="139"/>
    </row>
    <row r="84" spans="2:2" x14ac:dyDescent="0.25">
      <c r="B84" s="138" t="s">
        <v>191</v>
      </c>
    </row>
    <row r="85" spans="2:2" x14ac:dyDescent="0.25">
      <c r="B85" s="139" t="s">
        <v>192</v>
      </c>
    </row>
    <row r="86" spans="2:2" x14ac:dyDescent="0.25">
      <c r="B86" s="139" t="s">
        <v>193</v>
      </c>
    </row>
    <row r="87" spans="2:2" x14ac:dyDescent="0.25">
      <c r="B87" s="139" t="s">
        <v>194</v>
      </c>
    </row>
    <row r="88" spans="2:2" x14ac:dyDescent="0.25">
      <c r="B88" s="139" t="s">
        <v>195</v>
      </c>
    </row>
    <row r="89" spans="2:2" x14ac:dyDescent="0.25">
      <c r="B89" s="139" t="s">
        <v>153</v>
      </c>
    </row>
    <row r="90" spans="2:2" x14ac:dyDescent="0.25">
      <c r="B90" s="139" t="s">
        <v>196</v>
      </c>
    </row>
    <row r="91" spans="2:2" x14ac:dyDescent="0.25">
      <c r="B91" s="139" t="s">
        <v>197</v>
      </c>
    </row>
    <row r="92" spans="2:2" x14ac:dyDescent="0.25">
      <c r="B92" s="6"/>
    </row>
    <row r="93" spans="2:2" x14ac:dyDescent="0.25">
      <c r="B93" s="138" t="s">
        <v>198</v>
      </c>
    </row>
    <row r="94" spans="2:2" x14ac:dyDescent="0.25">
      <c r="B94" s="139" t="s">
        <v>199</v>
      </c>
    </row>
    <row r="95" spans="2:2" x14ac:dyDescent="0.25">
      <c r="B95" s="6"/>
    </row>
    <row r="96" spans="2:2" x14ac:dyDescent="0.25">
      <c r="B96" s="138" t="s">
        <v>200</v>
      </c>
    </row>
    <row r="97" spans="2:2" x14ac:dyDescent="0.25">
      <c r="B97" s="139" t="s">
        <v>201</v>
      </c>
    </row>
    <row r="98" spans="2:2" x14ac:dyDescent="0.25">
      <c r="B98" s="6"/>
    </row>
    <row r="99" spans="2:2" x14ac:dyDescent="0.25">
      <c r="B99" s="138" t="s">
        <v>202</v>
      </c>
    </row>
    <row r="100" spans="2:2" x14ac:dyDescent="0.25">
      <c r="B100" s="139" t="s">
        <v>203</v>
      </c>
    </row>
    <row r="101" spans="2:2" x14ac:dyDescent="0.25">
      <c r="B101" s="139" t="s">
        <v>204</v>
      </c>
    </row>
    <row r="102" spans="2:2" x14ac:dyDescent="0.25">
      <c r="B102" s="139" t="s">
        <v>205</v>
      </c>
    </row>
    <row r="103" spans="2:2" x14ac:dyDescent="0.25">
      <c r="B103" s="139" t="s">
        <v>206</v>
      </c>
    </row>
    <row r="104" spans="2:2" x14ac:dyDescent="0.25">
      <c r="B104" s="139" t="s">
        <v>207</v>
      </c>
    </row>
    <row r="105" spans="2:2" x14ac:dyDescent="0.25">
      <c r="B105" s="139" t="s">
        <v>208</v>
      </c>
    </row>
    <row r="106" spans="2:2" x14ac:dyDescent="0.25">
      <c r="B106" s="6"/>
    </row>
    <row r="107" spans="2:2" x14ac:dyDescent="0.25">
      <c r="B107" s="138" t="s">
        <v>209</v>
      </c>
    </row>
    <row r="108" spans="2:2" x14ac:dyDescent="0.25">
      <c r="B108" s="139" t="s">
        <v>210</v>
      </c>
    </row>
    <row r="109" spans="2:2" x14ac:dyDescent="0.25">
      <c r="B109" s="139" t="s">
        <v>211</v>
      </c>
    </row>
    <row r="110" spans="2:2" x14ac:dyDescent="0.25">
      <c r="B110" s="139" t="s">
        <v>212</v>
      </c>
    </row>
    <row r="111" spans="2:2" x14ac:dyDescent="0.25">
      <c r="B111" s="139" t="s">
        <v>213</v>
      </c>
    </row>
    <row r="112" spans="2:2" x14ac:dyDescent="0.25">
      <c r="B112" s="139" t="s">
        <v>214</v>
      </c>
    </row>
    <row r="113" spans="2:2" x14ac:dyDescent="0.25">
      <c r="B113" s="139" t="s">
        <v>215</v>
      </c>
    </row>
    <row r="114" spans="2:2" x14ac:dyDescent="0.25">
      <c r="B114" s="139" t="s">
        <v>216</v>
      </c>
    </row>
    <row r="116" spans="2:2" x14ac:dyDescent="0.25">
      <c r="B116" s="143" t="s">
        <v>217</v>
      </c>
    </row>
    <row r="117" spans="2:2" x14ac:dyDescent="0.25">
      <c r="B117" s="50" t="s">
        <v>218</v>
      </c>
    </row>
    <row r="118" spans="2:2" x14ac:dyDescent="0.25">
      <c r="B118" s="50" t="s">
        <v>46</v>
      </c>
    </row>
    <row r="119" spans="2:2" x14ac:dyDescent="0.25">
      <c r="B119" s="50" t="s">
        <v>219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EED59053F4C0439AE23BE6B495CFF4" ma:contentTypeVersion="3" ma:contentTypeDescription="Create a new document." ma:contentTypeScope="" ma:versionID="8325bbadd7e4e7d02f4bb633b30a91da">
  <xsd:schema xmlns:xsd="http://www.w3.org/2001/XMLSchema" xmlns:xs="http://www.w3.org/2001/XMLSchema" xmlns:p="http://schemas.microsoft.com/office/2006/metadata/properties" xmlns:ns2="14da56dd-11af-4c3e-a175-181bc5210358" targetNamespace="http://schemas.microsoft.com/office/2006/metadata/properties" ma:root="true" ma:fieldsID="ad507bdb0fa9f0b28b7632b505fb5edf" ns2:_="">
    <xsd:import namespace="14da56dd-11af-4c3e-a175-181bc521035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da56dd-11af-4c3e-a175-181bc52103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3E2CDE3-3E75-40A9-BFDD-38F55CEF25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da56dd-11af-4c3e-a175-181bc52103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81BC22-031F-4E47-9951-B38FF79895CB}">
  <ds:schemaRefs>
    <ds:schemaRef ds:uri="http://schemas.microsoft.com/sharepoint/v3/contenttype/forms"/>
  </ds:schemaRefs>
</ds:datastoreItem>
</file>

<file path=customXml/itemProps3.xml><?xml version="1.0" encoding="utf-8"?>
<ds:datastoreItem xmlns:ds="http://schemas.openxmlformats.org/officeDocument/2006/customXml" ds:itemID="{03A26DFB-3872-462D-B4F6-837017EC0C07}">
  <ds:schemaRefs>
    <ds:schemaRef ds:uri="14da56dd-11af-4c3e-a175-181bc5210358"/>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Solution Financials</vt:lpstr>
      <vt:lpstr>ESS 1 Annualized Detail</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Siwinski, Casey</dc:creator>
  <cp:keywords/>
  <dc:description/>
  <cp:lastModifiedBy>Putzier, William C.</cp:lastModifiedBy>
  <cp:revision/>
  <dcterms:created xsi:type="dcterms:W3CDTF">2015-06-05T18:17:20Z</dcterms:created>
  <dcterms:modified xsi:type="dcterms:W3CDTF">2026-01-20T19:06:43Z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0x010100FFEED59053F4C0439AE23BE6B495CFF4</vt:lpwstr>
  </property>
  <property fmtid="{D5CDD505-2E9C-101B-9397-08002B2CF9AE}" pid="3" name="MSIP_Label_c80150e9-b158-425e-97d7-738cc28226d7_Enabled">
    <vt:lpwstr>true</vt:lpwstr>
  </property>
  <property fmtid="{D5CDD505-2E9C-101B-9397-08002B2CF9AE}" pid="4" name="MSIP_Label_c80150e9-b158-425e-97d7-738cc28226d7_SetDate">
    <vt:lpwstr>2024-07-25T14:22:44Z</vt:lpwstr>
  </property>
  <property fmtid="{D5CDD505-2E9C-101B-9397-08002B2CF9AE}" pid="5" name="MSIP_Label_c80150e9-b158-425e-97d7-738cc28226d7_Method">
    <vt:lpwstr>Standard</vt:lpwstr>
  </property>
  <property fmtid="{D5CDD505-2E9C-101B-9397-08002B2CF9AE}" pid="6" name="MSIP_Label_c80150e9-b158-425e-97d7-738cc28226d7_Name">
    <vt:lpwstr>Internal - Privacy</vt:lpwstr>
  </property>
  <property fmtid="{D5CDD505-2E9C-101B-9397-08002B2CF9AE}" pid="7" name="MSIP_Label_c80150e9-b158-425e-97d7-738cc28226d7_SiteId">
    <vt:lpwstr>e9aef9b7-25ca-4518-a881-33e546773136</vt:lpwstr>
  </property>
  <property fmtid="{D5CDD505-2E9C-101B-9397-08002B2CF9AE}" pid="8" name="MSIP_Label_c80150e9-b158-425e-97d7-738cc28226d7_ActionId">
    <vt:lpwstr>74fa4d37-4a63-495b-8bc1-4701185dd078</vt:lpwstr>
  </property>
  <property fmtid="{D5CDD505-2E9C-101B-9397-08002B2CF9AE}" pid="9" name="MSIP_Label_c80150e9-b158-425e-97d7-738cc28226d7_ContentBits">
    <vt:lpwstr>2</vt:lpwstr>
  </property>
  <property fmtid="{D5CDD505-2E9C-101B-9397-08002B2CF9AE}" pid="10" name="MediaServiceImageTags">
    <vt:lpwstr/>
  </property>
</Properties>
</file>